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مرداد 1400\"/>
    </mc:Choice>
  </mc:AlternateContent>
  <xr:revisionPtr revIDLastSave="0" documentId="13_ncr:1_{E59BA7EA-3882-49E2-9E8A-3A1BC3CFF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91029"/>
</workbook>
</file>

<file path=xl/calcChain.xml><?xml version="1.0" encoding="utf-8"?>
<calcChain xmlns="http://schemas.openxmlformats.org/spreadsheetml/2006/main">
  <c r="G10" i="15" l="1"/>
  <c r="K9" i="13"/>
  <c r="K8" i="13"/>
  <c r="K10" i="13" s="1"/>
  <c r="G9" i="13"/>
  <c r="G8" i="13"/>
  <c r="G10" i="13" s="1"/>
  <c r="S10" i="6"/>
  <c r="Y64" i="1"/>
  <c r="I109" i="11"/>
  <c r="I110" i="11"/>
  <c r="I111" i="11"/>
  <c r="I112" i="11"/>
  <c r="I113" i="11"/>
  <c r="I50" i="8"/>
  <c r="C9" i="15"/>
  <c r="E10" i="13"/>
  <c r="I10" i="13"/>
  <c r="C34" i="12"/>
  <c r="E34" i="12"/>
  <c r="G34" i="12"/>
  <c r="K34" i="12"/>
  <c r="M34" i="12"/>
  <c r="O3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8" i="12"/>
  <c r="I9" i="12"/>
  <c r="I34" i="12" s="1"/>
  <c r="C8" i="15" s="1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8" i="12"/>
  <c r="M114" i="11"/>
  <c r="O114" i="11"/>
  <c r="Q114" i="11"/>
  <c r="G114" i="11"/>
  <c r="E114" i="11"/>
  <c r="C114" i="11"/>
  <c r="K50" i="8"/>
  <c r="O50" i="8"/>
  <c r="Q50" i="8"/>
  <c r="S47" i="8"/>
  <c r="M47" i="8"/>
  <c r="S46" i="8"/>
  <c r="M46" i="8"/>
  <c r="S45" i="8"/>
  <c r="Q34" i="12" l="1"/>
  <c r="AK26" i="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8" i="11"/>
  <c r="E93" i="10"/>
  <c r="G93" i="10"/>
  <c r="M93" i="10"/>
  <c r="O93" i="10"/>
  <c r="Q9" i="10"/>
  <c r="Q10" i="10"/>
  <c r="Q11" i="10"/>
  <c r="Q12" i="10"/>
  <c r="Q93" i="10" s="1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8" i="10"/>
  <c r="I93" i="10" s="1"/>
  <c r="I79" i="9"/>
  <c r="G81" i="9"/>
  <c r="E81" i="9"/>
  <c r="O81" i="9"/>
  <c r="M8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80" i="9"/>
  <c r="I8" i="9"/>
  <c r="S48" i="8"/>
  <c r="S49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K99" i="11" l="1"/>
  <c r="K95" i="11"/>
  <c r="K83" i="11"/>
  <c r="K79" i="11"/>
  <c r="K67" i="11"/>
  <c r="K63" i="11"/>
  <c r="K51" i="11"/>
  <c r="K47" i="11"/>
  <c r="K35" i="11"/>
  <c r="K31" i="11"/>
  <c r="K19" i="11"/>
  <c r="K15" i="11"/>
  <c r="I114" i="11"/>
  <c r="U108" i="11"/>
  <c r="U104" i="11"/>
  <c r="U96" i="11"/>
  <c r="U92" i="11"/>
  <c r="U88" i="11"/>
  <c r="U80" i="11"/>
  <c r="U76" i="11"/>
  <c r="U72" i="11"/>
  <c r="U64" i="11"/>
  <c r="U60" i="11"/>
  <c r="U56" i="11"/>
  <c r="U48" i="11"/>
  <c r="U44" i="11"/>
  <c r="U40" i="11"/>
  <c r="U24" i="11"/>
  <c r="U20" i="11"/>
  <c r="U16" i="11"/>
  <c r="K106" i="11"/>
  <c r="K98" i="11"/>
  <c r="K90" i="11"/>
  <c r="K74" i="11"/>
  <c r="K66" i="11"/>
  <c r="K58" i="11"/>
  <c r="K46" i="11"/>
  <c r="K38" i="11"/>
  <c r="K30" i="11"/>
  <c r="K10" i="11"/>
  <c r="U103" i="11"/>
  <c r="U99" i="11"/>
  <c r="U83" i="11"/>
  <c r="U75" i="11"/>
  <c r="U67" i="11"/>
  <c r="U51" i="11"/>
  <c r="U43" i="11"/>
  <c r="U35" i="11"/>
  <c r="U15" i="11"/>
  <c r="K8" i="11"/>
  <c r="K105" i="11"/>
  <c r="K97" i="11"/>
  <c r="K93" i="11"/>
  <c r="K89" i="11"/>
  <c r="K81" i="11"/>
  <c r="K77" i="11"/>
  <c r="K73" i="11"/>
  <c r="K65" i="11"/>
  <c r="K61" i="11"/>
  <c r="K57" i="11"/>
  <c r="K49" i="11"/>
  <c r="K45" i="11"/>
  <c r="K41" i="11"/>
  <c r="K33" i="11"/>
  <c r="K29" i="11"/>
  <c r="K25" i="11"/>
  <c r="K17" i="11"/>
  <c r="K13" i="11"/>
  <c r="K9" i="11"/>
  <c r="U102" i="11"/>
  <c r="U98" i="11"/>
  <c r="U94" i="11"/>
  <c r="U86" i="11"/>
  <c r="U82" i="11"/>
  <c r="U78" i="11"/>
  <c r="U70" i="11"/>
  <c r="U66" i="11"/>
  <c r="U62" i="11"/>
  <c r="U54" i="11"/>
  <c r="U50" i="11"/>
  <c r="U46" i="11"/>
  <c r="U38" i="11"/>
  <c r="U34" i="11"/>
  <c r="U30" i="11"/>
  <c r="U22" i="11"/>
  <c r="U18" i="11"/>
  <c r="U14" i="11"/>
  <c r="U36" i="11"/>
  <c r="U28" i="11"/>
  <c r="Q81" i="9"/>
  <c r="K94" i="11"/>
  <c r="K86" i="11"/>
  <c r="K78" i="11"/>
  <c r="K62" i="11"/>
  <c r="K50" i="11"/>
  <c r="K42" i="11"/>
  <c r="K26" i="11"/>
  <c r="K22" i="11"/>
  <c r="K14" i="11"/>
  <c r="U95" i="11"/>
  <c r="U87" i="11"/>
  <c r="U79" i="11"/>
  <c r="U63" i="11"/>
  <c r="U55" i="11"/>
  <c r="U47" i="11"/>
  <c r="U31" i="11"/>
  <c r="U23" i="11"/>
  <c r="U19" i="11"/>
  <c r="K108" i="11"/>
  <c r="K104" i="11"/>
  <c r="K100" i="11"/>
  <c r="K92" i="11"/>
  <c r="K88" i="11"/>
  <c r="K84" i="11"/>
  <c r="K76" i="11"/>
  <c r="K72" i="11"/>
  <c r="K68" i="11"/>
  <c r="K60" i="11"/>
  <c r="K56" i="11"/>
  <c r="K52" i="11"/>
  <c r="K44" i="11"/>
  <c r="K40" i="11"/>
  <c r="K36" i="11"/>
  <c r="K28" i="11"/>
  <c r="K24" i="11"/>
  <c r="K20" i="11"/>
  <c r="K12" i="11"/>
  <c r="U8" i="11"/>
  <c r="U105" i="11"/>
  <c r="U97" i="11"/>
  <c r="U93" i="11"/>
  <c r="U89" i="11"/>
  <c r="U81" i="11"/>
  <c r="U77" i="11"/>
  <c r="U73" i="11"/>
  <c r="U65" i="11"/>
  <c r="U61" i="11"/>
  <c r="U57" i="11"/>
  <c r="U49" i="11"/>
  <c r="U45" i="11"/>
  <c r="U41" i="11"/>
  <c r="U33" i="11"/>
  <c r="U29" i="11"/>
  <c r="U25" i="11"/>
  <c r="U17" i="11"/>
  <c r="U13" i="11"/>
  <c r="U9" i="11"/>
  <c r="S114" i="11"/>
  <c r="I81" i="9"/>
  <c r="S8" i="8"/>
  <c r="S50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8" i="8"/>
  <c r="M50" i="8" s="1"/>
  <c r="I13" i="7"/>
  <c r="K13" i="7"/>
  <c r="M13" i="7"/>
  <c r="O13" i="7"/>
  <c r="Q13" i="7"/>
  <c r="S13" i="7"/>
  <c r="K10" i="6"/>
  <c r="M10" i="6"/>
  <c r="O10" i="6"/>
  <c r="Q10" i="6"/>
  <c r="AI26" i="3"/>
  <c r="AG26" i="3"/>
  <c r="AA26" i="3"/>
  <c r="W26" i="3"/>
  <c r="S26" i="3"/>
  <c r="Q26" i="3"/>
  <c r="O64" i="1"/>
  <c r="K64" i="1"/>
  <c r="G64" i="1"/>
  <c r="E64" i="1"/>
  <c r="W64" i="1"/>
  <c r="U64" i="1"/>
  <c r="C7" i="15" l="1"/>
  <c r="K111" i="11"/>
  <c r="K112" i="11"/>
  <c r="K109" i="11"/>
  <c r="K110" i="11"/>
  <c r="K113" i="11"/>
  <c r="K23" i="11"/>
  <c r="K39" i="11"/>
  <c r="K55" i="11"/>
  <c r="K71" i="11"/>
  <c r="K87" i="11"/>
  <c r="K103" i="11"/>
  <c r="U112" i="11"/>
  <c r="U109" i="11"/>
  <c r="U113" i="11"/>
  <c r="U110" i="11"/>
  <c r="U111" i="11"/>
  <c r="U21" i="11"/>
  <c r="U37" i="11"/>
  <c r="U53" i="11"/>
  <c r="U69" i="11"/>
  <c r="U85" i="11"/>
  <c r="U101" i="11"/>
  <c r="K16" i="11"/>
  <c r="K32" i="11"/>
  <c r="K48" i="11"/>
  <c r="K64" i="11"/>
  <c r="K80" i="11"/>
  <c r="K96" i="11"/>
  <c r="U11" i="11"/>
  <c r="U39" i="11"/>
  <c r="U71" i="11"/>
  <c r="U107" i="11"/>
  <c r="K34" i="11"/>
  <c r="K70" i="11"/>
  <c r="K102" i="11"/>
  <c r="U10" i="11"/>
  <c r="U114" i="11" s="1"/>
  <c r="U26" i="11"/>
  <c r="U42" i="11"/>
  <c r="U58" i="11"/>
  <c r="U74" i="11"/>
  <c r="U90" i="11"/>
  <c r="U106" i="11"/>
  <c r="K21" i="11"/>
  <c r="K37" i="11"/>
  <c r="K53" i="11"/>
  <c r="K69" i="11"/>
  <c r="K85" i="11"/>
  <c r="K101" i="11"/>
  <c r="U27" i="11"/>
  <c r="U59" i="11"/>
  <c r="U91" i="11"/>
  <c r="K18" i="11"/>
  <c r="K54" i="11"/>
  <c r="K82" i="11"/>
  <c r="U12" i="11"/>
  <c r="U32" i="11"/>
  <c r="U52" i="11"/>
  <c r="U68" i="11"/>
  <c r="U84" i="11"/>
  <c r="U100" i="11"/>
  <c r="K11" i="11"/>
  <c r="K114" i="11" s="1"/>
  <c r="K27" i="11"/>
  <c r="K43" i="11"/>
  <c r="K59" i="11"/>
  <c r="K75" i="11"/>
  <c r="K91" i="11"/>
  <c r="K107" i="11"/>
  <c r="C10" i="15" l="1"/>
  <c r="E7" i="15"/>
  <c r="E8" i="15" l="1"/>
  <c r="E10" i="15" s="1"/>
  <c r="E9" i="15"/>
</calcChain>
</file>

<file path=xl/sharedStrings.xml><?xml version="1.0" encoding="utf-8"?>
<sst xmlns="http://schemas.openxmlformats.org/spreadsheetml/2006/main" count="978" uniqueCount="284">
  <si>
    <t>صندوق سرمایه‌گذاری مشترک امید توسعه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</si>
  <si>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</si>
  <si>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</si>
  <si>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</si>
  <si>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</si>
  <si>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</si>
  <si>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</si>
  <si>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</si>
  <si>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</si>
  <si>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</si>
  <si>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</si>
  <si>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</si>
  <si>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</si>
  <si>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</si>
  <si>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</si>
  <si>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</si>
  <si>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</si>
  <si>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</si>
  <si>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</si>
  <si>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</si>
  <si>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</si>
  <si>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</si>
  <si>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</si>
  <si>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تامین سرمایه نوین</t>
  </si>
  <si>
    <t>توسعه معدنی و صنعتی صبانور</t>
  </si>
  <si>
    <t>توسعه‌معادن‌وفلزات‌</t>
  </si>
  <si>
    <t>ح . داروپخش‌ (هلدینگ‌</t>
  </si>
  <si>
    <t>ح . سرمایه گذاری دارویی تامین</t>
  </si>
  <si>
    <t>داروپخش‌ (هلدینگ‌</t>
  </si>
  <si>
    <t>دریایی و کشتیرانی خط دریابندر</t>
  </si>
  <si>
    <t>زغال سنگ پروده طبس</t>
  </si>
  <si>
    <t>سپید ماکیان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</si>
  <si>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</si>
  <si>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</si>
  <si>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</si>
  <si>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</si>
  <si>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</si>
  <si>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</si>
  <si>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</si>
  <si>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</si>
  <si>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</si>
  <si>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</si>
  <si>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</si>
  <si>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سیمان‌ داراب‌</t>
  </si>
  <si>
    <t>صنایع پتروشیمی کرمانشاه</t>
  </si>
  <si>
    <t>صنعت غذایی کورش</t>
  </si>
  <si>
    <t>فرآورده‌های‌ تزریقی‌ ایران‌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</si>
  <si>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</si>
  <si>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</si>
  <si>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</si>
  <si>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</si>
  <si>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گروه مپنا (سهامی عام)</t>
  </si>
  <si>
    <t>گسترش نفت و گاز پارسیان</t>
  </si>
  <si>
    <t>گلتاش‌</t>
  </si>
  <si>
    <t>گلوکوزان‌</t>
  </si>
  <si>
    <t>مبین انرژی خلیج فارس</t>
  </si>
  <si>
    <t>مدیریت صنعت شوینده ت.ص.بهشهر</t>
  </si>
  <si>
    <t>معدنی و صنعتی گل گهر</t>
  </si>
  <si>
    <t>سیمان ساوه</t>
  </si>
  <si>
    <t>سیمان لار سبزوار</t>
  </si>
  <si>
    <t>س. و خدمات مدیریت صند. ب کشوری</t>
  </si>
  <si>
    <t>گ.مدیریت ارزش سرمایه ص ب کشوری</t>
  </si>
  <si>
    <t>سیمان‌ارومیه‌</t>
  </si>
  <si>
    <t>فراورده‌ های‌ نسوزایران‌</t>
  </si>
  <si>
    <t>سیمان‌ شمال‌</t>
  </si>
  <si>
    <t>سیمان خوزستان</t>
  </si>
  <si>
    <t>ح توسعه معدنی و صنعتی صبانور</t>
  </si>
  <si>
    <t>صنایع پتروشیمی خلیج فارس</t>
  </si>
  <si>
    <t>سرمایه گذاری هامون صبا</t>
  </si>
  <si>
    <t>معدنی‌وصنعتی‌چادرملو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</si>
  <si>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</si>
  <si>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</si>
  <si>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</si>
  <si>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</si>
  <si>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</si>
  <si>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</si>
  <si>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</si>
  <si>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</si>
  <si>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</si>
  <si>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</si>
  <si>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</si>
  <si>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</si>
  <si>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</si>
  <si>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</si>
  <si>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</si>
  <si>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</si>
  <si>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</si>
  <si>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</si>
  <si>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</si>
  <si>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</si>
  <si>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</si>
  <si>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</si>
  <si>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</si>
  <si>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</si>
  <si>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</si>
  <si>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</si>
  <si>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</si>
  <si>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</si>
  <si>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</si>
  <si>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</si>
  <si>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اسنادخزانه-م15بودجه98-010406</t>
  </si>
  <si>
    <t>1398/07/13</t>
  </si>
  <si>
    <t>1401/04/13</t>
  </si>
  <si>
    <t>اسنادخزانه-م18بودجه97-000525</t>
  </si>
  <si>
    <t>1398/03/22</t>
  </si>
  <si>
    <t>1400/05/25</t>
  </si>
  <si>
    <t>اسنادخزانه-م18بودجه98-010614</t>
  </si>
  <si>
    <t>1398/11/12</t>
  </si>
  <si>
    <t>1401/06/14</t>
  </si>
  <si>
    <t>اسنادخزانه-م21بودجه97-000728</t>
  </si>
  <si>
    <t>1398/03/25</t>
  </si>
  <si>
    <t>1400/07/28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</si>
  <si>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</si>
  <si>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</si>
  <si>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</si>
  <si>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</si>
  <si>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</si>
  <si>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</si>
  <si>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</si>
  <si>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</si>
  <si>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</si>
  <si>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</si>
  <si>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</si>
  <si>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</si>
  <si>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</si>
  <si>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</si>
  <si>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</si>
  <si>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</si>
  <si>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</si>
  <si>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</si>
  <si>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دولت4-ش.خ 0009</t>
  </si>
  <si>
    <t>1399/06/12</t>
  </si>
  <si>
    <t>1400/09/12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</si>
  <si>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</si>
  <si>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</si>
  <si>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</si>
  <si>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</si>
  <si>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</si>
  <si>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</si>
  <si>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</si>
  <si>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</si>
  <si>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</si>
  <si>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</si>
  <si>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</si>
  <si>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</si>
  <si>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</si>
  <si>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</si>
  <si>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</si>
  <si>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</si>
  <si>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</si>
  <si>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</si>
  <si>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</si>
  <si>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</si>
  <si>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</si>
  <si>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</si>
  <si>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</si>
  <si>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</si>
  <si>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</si>
  <si>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</si>
  <si>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</si>
  <si>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</si>
  <si>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</si>
  <si>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0008</t>
  </si>
  <si>
    <t>1400/08/04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</si>
  <si>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</si>
  <si>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</si>
  <si>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</si>
  <si>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</si>
  <si>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</si>
  <si>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</si>
  <si>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</si>
  <si>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فرآوری‌موادمعدنی‌ایران‌</t>
  </si>
  <si>
    <t>1400/03/18</t>
  </si>
  <si>
    <t>1399/12/03</t>
  </si>
  <si>
    <t>1400/04/24</t>
  </si>
  <si>
    <t>1399/12/25</t>
  </si>
  <si>
    <t>1400/04/02</t>
  </si>
  <si>
    <t>1400/04/14</t>
  </si>
  <si>
    <t>1399/11/28</t>
  </si>
  <si>
    <t>1400/04/08</t>
  </si>
  <si>
    <t>1400/04/20</t>
  </si>
  <si>
    <t>1400/04/12</t>
  </si>
  <si>
    <t>1400/05/11</t>
  </si>
  <si>
    <t>1400/04/09</t>
  </si>
  <si>
    <t>1400/04/29</t>
  </si>
  <si>
    <t>1400/04/27</t>
  </si>
  <si>
    <t>1399/10/30</t>
  </si>
  <si>
    <t>1399/09/25</t>
  </si>
  <si>
    <t>1400/03/08</t>
  </si>
  <si>
    <t>1400/04/15</t>
  </si>
  <si>
    <t>1399/07/30</t>
  </si>
  <si>
    <t>1400/03/12</t>
  </si>
  <si>
    <t>1400/04/23</t>
  </si>
  <si>
    <t>1400/05/20</t>
  </si>
  <si>
    <t>1400/04/22</t>
  </si>
  <si>
    <t>لیزینگ پارسیان</t>
  </si>
  <si>
    <t>1399/12/16</t>
  </si>
  <si>
    <t>1400/01/25</t>
  </si>
  <si>
    <t>1400/04/21</t>
  </si>
  <si>
    <t>تامین سرمایه لوتوس پارسیان</t>
  </si>
  <si>
    <t>1399/12/20</t>
  </si>
  <si>
    <t>1400/03/11</t>
  </si>
  <si>
    <t>1400/04/13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</si>
  <si>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</si>
  <si>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</si>
  <si>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</si>
  <si>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</si>
  <si>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</si>
  <si>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زرین معدن آسیا</t>
  </si>
  <si>
    <t>سود و زیان ناشی از فروش</t>
  </si>
  <si>
    <t>محصولات کاغذی لطیف</t>
  </si>
  <si>
    <t>ح .فروشگاه زنجیره ای افق کوروش</t>
  </si>
  <si>
    <t>تامین سرمایه بانک ملت</t>
  </si>
  <si>
    <t>ح . تامین سرمایه نوین</t>
  </si>
  <si>
    <t>تراکتورسازی‌ایران‌</t>
  </si>
  <si>
    <t>سیمان‌ خزر</t>
  </si>
  <si>
    <t>ح. سرمایه گذاری نیروگاهی ایران</t>
  </si>
  <si>
    <t>پالایش نفت تهران</t>
  </si>
  <si>
    <t>بیمه پارسیان</t>
  </si>
  <si>
    <t>صنایع چوب خزر کاسپین</t>
  </si>
  <si>
    <t>شیرپاستوریزه پگاه گیلان</t>
  </si>
  <si>
    <t>کیمیدارو</t>
  </si>
  <si>
    <t>سکه تمام بهارتحویل1روزه صادرات</t>
  </si>
  <si>
    <t>ح . سرمایه‌گذاری‌ سپه‌</t>
  </si>
  <si>
    <t>سکه تمام بهارتحویلی 1روزه رفاه</t>
  </si>
  <si>
    <t>سرمایه گذاری مالی سپهرصادرات</t>
  </si>
  <si>
    <t>ح . سرمایه گذاری صبا تامین</t>
  </si>
  <si>
    <t>مدیریت سرمایه گذاری کوثربهمن</t>
  </si>
  <si>
    <t>کشاورزی و دامپروری ملارد شیر</t>
  </si>
  <si>
    <t>ح . گلتاش‌</t>
  </si>
  <si>
    <t>پتروشیمی امیرکبیر</t>
  </si>
  <si>
    <t>ح . پتروشیمی جم</t>
  </si>
  <si>
    <t>پتروشیمی بوعلی سینا</t>
  </si>
  <si>
    <t>س. نفت و گاز و پتروشیمی تأمین</t>
  </si>
  <si>
    <t>پتروشیمی غدیر</t>
  </si>
  <si>
    <t>توسعه و عمران امید</t>
  </si>
  <si>
    <t>تولید و توسعه سرب روی ایرانیان</t>
  </si>
  <si>
    <t>ح . فولاد خراسان</t>
  </si>
  <si>
    <t>ملی‌ صنایع‌ مس‌ ایران‌</t>
  </si>
  <si>
    <t>فولاد خراسان</t>
  </si>
  <si>
    <t>شرکت آهن و فولاد ارفع</t>
  </si>
  <si>
    <t>گسترش صنایع روی ایرانیان</t>
  </si>
  <si>
    <t>تهیه توزیع غذای دنا آفرین فدک</t>
  </si>
  <si>
    <t>ح . معدنی و صنعتی گل گهر</t>
  </si>
  <si>
    <t>ح . توسعه‌معادن‌وفلزات‌</t>
  </si>
  <si>
    <t>ح . سرمایه گذاری صدرتامین</t>
  </si>
  <si>
    <t>توسعه‌ معادن‌ روی‌ ایران‌</t>
  </si>
  <si>
    <t>بانک تجارت</t>
  </si>
  <si>
    <t>بانک صادرات ایران</t>
  </si>
  <si>
    <t>بانک  آینده</t>
  </si>
  <si>
    <t>سپیدار سیستم آسیا</t>
  </si>
  <si>
    <t>اسنادخزانه-م5بودجه98-000422</t>
  </si>
  <si>
    <t>اسنادخزانه-م17بودجه98-010512</t>
  </si>
  <si>
    <t>اسنادخزانه-م4بودجه97-991022</t>
  </si>
  <si>
    <t>اسنادخزانه-م16بودجه98-010503</t>
  </si>
  <si>
    <t>اسنادخزانه-م20بودجه97-000324</t>
  </si>
  <si>
    <t>اسنادخزانه-م3بودجه97-990721</t>
  </si>
  <si>
    <t>اسنادخزانه-م14بودجه98-010318</t>
  </si>
  <si>
    <t>اسنادخزانه-م4بودجه98-000421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</si>
  <si>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</si>
  <si>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</si>
  <si>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</si>
  <si>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</si>
  <si>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</si>
  <si>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</si>
  <si>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</si>
  <si>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</si>
  <si>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</si>
  <si>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</si>
  <si>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</si>
  <si>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</si>
  <si>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</si>
  <si>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</si>
  <si>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</si>
  <si>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</si>
  <si>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1400/05/01</t>
  </si>
  <si>
    <t>-</t>
  </si>
  <si>
    <t>سود سهام شرکت فولاد خراسان</t>
  </si>
  <si>
    <t>سود سهام شرکت تراکتور سازی ایران</t>
  </si>
  <si>
    <t xml:space="preserve">مدیریت ارزش سرمایه ص ب کشوری </t>
  </si>
  <si>
    <t>14,766,805 </t>
  </si>
  <si>
    <t>شرکت صنعت غذایی کورش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</si>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</sst>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9" fontId="1" fillId="0" borderId="0" xfId="0" applyNumberFormat="1" applyFont="1" applyAlignment="1">
      <alignment horizontal="center"/>
    </xf>
    <xf numFmtId="37" fontId="1" fillId="0" borderId="2" xfId="0" applyNumberFormat="1" applyFont="1" applyBorder="1"/>
    <xf numFmtId="37" fontId="1" fillId="0" borderId="0" xfId="0" applyNumberFormat="1" applyFont="1"/>
    <xf numFmtId="0" fontId="1" fillId="0" borderId="0" xfId="0" applyFont="1" applyFill="1" applyAlignment="1">
      <alignment horizontal="center"/>
    </xf>
    <xf numFmtId="10" fontId="1" fillId="0" borderId="0" xfId="1" applyNumberFormat="1" applyFont="1" applyFill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3" fontId="5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123825</xdr:rowOff>
        </xdr:from>
        <xdr:to>
          <xdr:col>10</xdr:col>
          <xdr:colOff>257175</xdr:colOff>
          <xdr:row>33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686715C-7BAB-47A7-863C-51433CEE2A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7F41-B043-4602-A728-E5A1175E300F}">
  <dimension ref="A1"/>
  <sheetViews>
    <sheetView rightToLeft="1" tabSelected="1" view="pageBreakPreview" zoomScale="60" zoomScaleNormal="100" workbookViewId="0">
      <selection activeCell="T27" sqref="T2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38100</xdr:colOff>
                <xdr:row>0</xdr:row>
                <xdr:rowOff>123825</xdr:rowOff>
              </from>
              <to>
                <xdr:col>10</xdr:col>
                <xdr:colOff>266700</xdr:colOff>
                <xdr:row>33</xdr:row>
                <xdr:rowOff>95250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0"/>
  <sheetViews>
    <sheetView rightToLeft="1" topLeftCell="A82" workbookViewId="0">
      <selection activeCell="Q98" sqref="Q98"/>
    </sheetView>
  </sheetViews>
  <sheetFormatPr defaultRowHeight="24" x14ac:dyDescent="0.55000000000000004"/>
  <cols>
    <col min="1" max="1" width="44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4" t="s">
        <v>3</v>
      </c>
      <c r="C6" s="25" t="s">
        <v>154</v>
      </c>
      <c r="D6" s="25" t="s">
        <v>154</v>
      </c>
      <c r="E6" s="25" t="s">
        <v>154</v>
      </c>
      <c r="F6" s="25" t="s">
        <v>154</v>
      </c>
      <c r="G6" s="25" t="s">
        <v>154</v>
      </c>
      <c r="H6" s="25" t="s">
        <v>154</v>
      </c>
      <c r="I6" s="25" t="s">
        <v>154</v>
      </c>
      <c r="K6" s="25" t="s">
        <v>155</v>
      </c>
      <c r="L6" s="25" t="s">
        <v>155</v>
      </c>
      <c r="M6" s="25" t="s">
        <v>155</v>
      </c>
      <c r="N6" s="25" t="s">
        <v>155</v>
      </c>
      <c r="O6" s="25" t="s">
        <v>155</v>
      </c>
      <c r="P6" s="25" t="s">
        <v>155</v>
      </c>
      <c r="Q6" s="25" t="s">
        <v>155</v>
      </c>
    </row>
    <row r="7" spans="1:17" ht="24.75" x14ac:dyDescent="0.55000000000000004">
      <c r="A7" s="25" t="s">
        <v>3</v>
      </c>
      <c r="C7" s="25" t="s">
        <v>7</v>
      </c>
      <c r="E7" s="25" t="s">
        <v>205</v>
      </c>
      <c r="G7" s="25" t="s">
        <v>206</v>
      </c>
      <c r="I7" s="25" t="s">
        <v>209</v>
      </c>
      <c r="K7" s="25" t="s">
        <v>7</v>
      </c>
      <c r="M7" s="25" t="s">
        <v>205</v>
      </c>
      <c r="O7" s="25" t="s">
        <v>206</v>
      </c>
      <c r="Q7" s="25" t="s">
        <v>209</v>
      </c>
    </row>
    <row r="8" spans="1:17" x14ac:dyDescent="0.55000000000000004">
      <c r="A8" s="1" t="s">
        <v>47</v>
      </c>
      <c r="C8" s="3">
        <v>1370000</v>
      </c>
      <c r="D8" s="3"/>
      <c r="E8" s="3">
        <v>83019566550</v>
      </c>
      <c r="F8" s="3"/>
      <c r="G8" s="3">
        <v>104471310249</v>
      </c>
      <c r="H8" s="3"/>
      <c r="I8" s="3">
        <f>E8-G8</f>
        <v>-21451743699</v>
      </c>
      <c r="J8" s="3"/>
      <c r="K8" s="3">
        <v>1570000</v>
      </c>
      <c r="L8" s="3"/>
      <c r="M8" s="3">
        <v>96506837150</v>
      </c>
      <c r="N8" s="3"/>
      <c r="O8" s="3">
        <v>119722596435</v>
      </c>
      <c r="P8" s="3"/>
      <c r="Q8" s="3">
        <f>M8-O8</f>
        <v>-23215759285</v>
      </c>
    </row>
    <row r="9" spans="1:17" x14ac:dyDescent="0.55000000000000004">
      <c r="A9" s="1" t="s">
        <v>23</v>
      </c>
      <c r="C9" s="3">
        <v>30343286</v>
      </c>
      <c r="D9" s="3"/>
      <c r="E9" s="3">
        <v>208231946300</v>
      </c>
      <c r="F9" s="3"/>
      <c r="G9" s="3">
        <v>201954244301</v>
      </c>
      <c r="H9" s="3"/>
      <c r="I9" s="3">
        <f t="shared" ref="I9:I72" si="0">E9-G9</f>
        <v>6277701999</v>
      </c>
      <c r="J9" s="3"/>
      <c r="K9" s="3">
        <v>89705561</v>
      </c>
      <c r="L9" s="3"/>
      <c r="M9" s="3">
        <v>631624302131</v>
      </c>
      <c r="N9" s="3"/>
      <c r="O9" s="3">
        <v>596178330106</v>
      </c>
      <c r="P9" s="3"/>
      <c r="Q9" s="3">
        <f t="shared" ref="Q9:Q72" si="1">M9-O9</f>
        <v>35445972025</v>
      </c>
    </row>
    <row r="10" spans="1:17" x14ac:dyDescent="0.55000000000000004">
      <c r="A10" s="1" t="s">
        <v>43</v>
      </c>
      <c r="C10" s="3">
        <v>16626872</v>
      </c>
      <c r="D10" s="3"/>
      <c r="E10" s="3">
        <v>298561468615</v>
      </c>
      <c r="F10" s="3"/>
      <c r="G10" s="3">
        <v>214896808816</v>
      </c>
      <c r="H10" s="3"/>
      <c r="I10" s="3">
        <f t="shared" si="0"/>
        <v>83664659799</v>
      </c>
      <c r="J10" s="3"/>
      <c r="K10" s="3">
        <v>26599814</v>
      </c>
      <c r="L10" s="3"/>
      <c r="M10" s="3">
        <v>515705897488</v>
      </c>
      <c r="N10" s="3"/>
      <c r="O10" s="3">
        <v>343752224014</v>
      </c>
      <c r="P10" s="3"/>
      <c r="Q10" s="3">
        <f t="shared" si="1"/>
        <v>171953673474</v>
      </c>
    </row>
    <row r="11" spans="1:17" x14ac:dyDescent="0.55000000000000004">
      <c r="A11" s="1" t="s">
        <v>18</v>
      </c>
      <c r="C11" s="3">
        <v>2000000</v>
      </c>
      <c r="D11" s="3"/>
      <c r="E11" s="3">
        <v>79681879484</v>
      </c>
      <c r="F11" s="3"/>
      <c r="G11" s="3">
        <v>74946111131</v>
      </c>
      <c r="H11" s="3"/>
      <c r="I11" s="3">
        <f t="shared" si="0"/>
        <v>4735768353</v>
      </c>
      <c r="J11" s="3"/>
      <c r="K11" s="3">
        <v>31480781</v>
      </c>
      <c r="L11" s="3"/>
      <c r="M11" s="3">
        <v>1039414350511</v>
      </c>
      <c r="N11" s="3"/>
      <c r="O11" s="3">
        <v>1184654677357</v>
      </c>
      <c r="P11" s="3"/>
      <c r="Q11" s="3">
        <f t="shared" si="1"/>
        <v>-145240326846</v>
      </c>
    </row>
    <row r="12" spans="1:17" x14ac:dyDescent="0.55000000000000004">
      <c r="A12" s="1" t="s">
        <v>34</v>
      </c>
      <c r="C12" s="3">
        <v>2550000</v>
      </c>
      <c r="D12" s="3"/>
      <c r="E12" s="3">
        <v>52068836553</v>
      </c>
      <c r="F12" s="3"/>
      <c r="G12" s="3">
        <v>82566637163</v>
      </c>
      <c r="H12" s="3"/>
      <c r="I12" s="3">
        <f t="shared" si="0"/>
        <v>-30497800610</v>
      </c>
      <c r="J12" s="3"/>
      <c r="K12" s="3">
        <v>2550000</v>
      </c>
      <c r="L12" s="3"/>
      <c r="M12" s="3">
        <v>52068836553</v>
      </c>
      <c r="N12" s="3"/>
      <c r="O12" s="3">
        <v>82566637163</v>
      </c>
      <c r="P12" s="3"/>
      <c r="Q12" s="3">
        <f t="shared" si="1"/>
        <v>-30497800610</v>
      </c>
    </row>
    <row r="13" spans="1:17" x14ac:dyDescent="0.55000000000000004">
      <c r="A13" s="1" t="s">
        <v>28</v>
      </c>
      <c r="C13" s="3">
        <v>100000</v>
      </c>
      <c r="D13" s="3"/>
      <c r="E13" s="3">
        <v>3202829116</v>
      </c>
      <c r="F13" s="3"/>
      <c r="G13" s="3">
        <v>3196933873</v>
      </c>
      <c r="H13" s="3"/>
      <c r="I13" s="3">
        <f t="shared" si="0"/>
        <v>5895243</v>
      </c>
      <c r="J13" s="3"/>
      <c r="K13" s="3">
        <v>100000</v>
      </c>
      <c r="L13" s="3"/>
      <c r="M13" s="3">
        <v>3202829116</v>
      </c>
      <c r="N13" s="3"/>
      <c r="O13" s="3">
        <v>3196933873</v>
      </c>
      <c r="P13" s="3"/>
      <c r="Q13" s="3">
        <f t="shared" si="1"/>
        <v>5895243</v>
      </c>
    </row>
    <row r="14" spans="1:17" x14ac:dyDescent="0.55000000000000004">
      <c r="A14" s="1" t="s">
        <v>31</v>
      </c>
      <c r="C14" s="3">
        <v>782904</v>
      </c>
      <c r="D14" s="3"/>
      <c r="E14" s="3">
        <v>38935633507</v>
      </c>
      <c r="F14" s="3"/>
      <c r="G14" s="3">
        <v>16456241230</v>
      </c>
      <c r="H14" s="3"/>
      <c r="I14" s="3">
        <f t="shared" si="0"/>
        <v>22479392277</v>
      </c>
      <c r="J14" s="3"/>
      <c r="K14" s="3">
        <v>782904</v>
      </c>
      <c r="L14" s="3"/>
      <c r="M14" s="3">
        <v>38935633507</v>
      </c>
      <c r="N14" s="3"/>
      <c r="O14" s="3">
        <v>16456241230</v>
      </c>
      <c r="P14" s="3"/>
      <c r="Q14" s="3">
        <f t="shared" si="1"/>
        <v>22479392277</v>
      </c>
    </row>
    <row r="15" spans="1:17" x14ac:dyDescent="0.55000000000000004">
      <c r="A15" s="1" t="s">
        <v>210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f t="shared" si="0"/>
        <v>0</v>
      </c>
      <c r="J15" s="3"/>
      <c r="K15" s="3">
        <v>100769</v>
      </c>
      <c r="L15" s="3"/>
      <c r="M15" s="3">
        <v>6766945482</v>
      </c>
      <c r="N15" s="3"/>
      <c r="O15" s="3">
        <v>3277966190</v>
      </c>
      <c r="P15" s="3"/>
      <c r="Q15" s="3">
        <f t="shared" si="1"/>
        <v>3488979292</v>
      </c>
    </row>
    <row r="16" spans="1:17" x14ac:dyDescent="0.55000000000000004">
      <c r="A16" s="1" t="s">
        <v>211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f t="shared" si="0"/>
        <v>0</v>
      </c>
      <c r="J16" s="3"/>
      <c r="K16" s="3">
        <v>5500000</v>
      </c>
      <c r="L16" s="3"/>
      <c r="M16" s="3">
        <v>451275846953</v>
      </c>
      <c r="N16" s="3"/>
      <c r="O16" s="3">
        <v>451275846953</v>
      </c>
      <c r="P16" s="3"/>
      <c r="Q16" s="3">
        <f t="shared" si="1"/>
        <v>0</v>
      </c>
    </row>
    <row r="17" spans="1:17" x14ac:dyDescent="0.55000000000000004">
      <c r="A17" s="1" t="s">
        <v>212</v>
      </c>
      <c r="C17" s="3">
        <v>0</v>
      </c>
      <c r="D17" s="3"/>
      <c r="E17" s="3">
        <v>0</v>
      </c>
      <c r="F17" s="3"/>
      <c r="G17" s="3">
        <v>0</v>
      </c>
      <c r="H17" s="3"/>
      <c r="I17" s="3">
        <f t="shared" si="0"/>
        <v>0</v>
      </c>
      <c r="J17" s="3"/>
      <c r="K17" s="3">
        <v>12078129</v>
      </c>
      <c r="L17" s="3"/>
      <c r="M17" s="3">
        <v>104893634089</v>
      </c>
      <c r="N17" s="3"/>
      <c r="O17" s="3">
        <v>101401145781</v>
      </c>
      <c r="P17" s="3"/>
      <c r="Q17" s="3">
        <f t="shared" si="1"/>
        <v>3492488308</v>
      </c>
    </row>
    <row r="18" spans="1:17" x14ac:dyDescent="0.55000000000000004">
      <c r="A18" s="1" t="s">
        <v>199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f t="shared" si="0"/>
        <v>0</v>
      </c>
      <c r="J18" s="3"/>
      <c r="K18" s="3">
        <v>18040128</v>
      </c>
      <c r="L18" s="3"/>
      <c r="M18" s="3">
        <v>194984156151</v>
      </c>
      <c r="N18" s="3"/>
      <c r="O18" s="3">
        <v>263432673912</v>
      </c>
      <c r="P18" s="3"/>
      <c r="Q18" s="3">
        <f t="shared" si="1"/>
        <v>-68448517761</v>
      </c>
    </row>
    <row r="19" spans="1:17" x14ac:dyDescent="0.55000000000000004">
      <c r="A19" s="1" t="s">
        <v>213</v>
      </c>
      <c r="C19" s="3">
        <v>0</v>
      </c>
      <c r="D19" s="3"/>
      <c r="E19" s="3">
        <v>0</v>
      </c>
      <c r="F19" s="3"/>
      <c r="G19" s="3">
        <v>0</v>
      </c>
      <c r="H19" s="3"/>
      <c r="I19" s="3">
        <f t="shared" si="0"/>
        <v>0</v>
      </c>
      <c r="J19" s="3"/>
      <c r="K19" s="3">
        <v>64900270</v>
      </c>
      <c r="L19" s="3"/>
      <c r="M19" s="3">
        <v>410028717282</v>
      </c>
      <c r="N19" s="3"/>
      <c r="O19" s="3">
        <v>410028717282</v>
      </c>
      <c r="P19" s="3"/>
      <c r="Q19" s="3">
        <f t="shared" si="1"/>
        <v>0</v>
      </c>
    </row>
    <row r="20" spans="1:17" x14ac:dyDescent="0.55000000000000004">
      <c r="A20" s="1" t="s">
        <v>38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f t="shared" si="0"/>
        <v>0</v>
      </c>
      <c r="J20" s="3"/>
      <c r="K20" s="3">
        <v>600000</v>
      </c>
      <c r="L20" s="3"/>
      <c r="M20" s="3">
        <v>13705961475</v>
      </c>
      <c r="N20" s="3"/>
      <c r="O20" s="3">
        <v>13415531199</v>
      </c>
      <c r="P20" s="3"/>
      <c r="Q20" s="3">
        <f t="shared" si="1"/>
        <v>290430276</v>
      </c>
    </row>
    <row r="21" spans="1:17" x14ac:dyDescent="0.55000000000000004">
      <c r="A21" s="1" t="s">
        <v>214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f t="shared" si="0"/>
        <v>0</v>
      </c>
      <c r="J21" s="3"/>
      <c r="K21" s="3">
        <v>4519835</v>
      </c>
      <c r="L21" s="3"/>
      <c r="M21" s="3">
        <v>159966582876</v>
      </c>
      <c r="N21" s="3"/>
      <c r="O21" s="3">
        <v>108555347975</v>
      </c>
      <c r="P21" s="3"/>
      <c r="Q21" s="3">
        <f t="shared" si="1"/>
        <v>51411234901</v>
      </c>
    </row>
    <row r="22" spans="1:17" x14ac:dyDescent="0.55000000000000004">
      <c r="A22" s="1" t="s">
        <v>215</v>
      </c>
      <c r="C22" s="3">
        <v>0</v>
      </c>
      <c r="D22" s="3"/>
      <c r="E22" s="3">
        <v>0</v>
      </c>
      <c r="F22" s="3"/>
      <c r="G22" s="3">
        <v>0</v>
      </c>
      <c r="H22" s="3"/>
      <c r="I22" s="3">
        <f t="shared" si="0"/>
        <v>0</v>
      </c>
      <c r="J22" s="3"/>
      <c r="K22" s="3">
        <v>2000000</v>
      </c>
      <c r="L22" s="3"/>
      <c r="M22" s="3">
        <v>59608580023</v>
      </c>
      <c r="N22" s="3"/>
      <c r="O22" s="3">
        <v>62426340000</v>
      </c>
      <c r="P22" s="3"/>
      <c r="Q22" s="3">
        <f t="shared" si="1"/>
        <v>-2817759977</v>
      </c>
    </row>
    <row r="23" spans="1:17" x14ac:dyDescent="0.55000000000000004">
      <c r="A23" s="1" t="s">
        <v>37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f t="shared" si="0"/>
        <v>0</v>
      </c>
      <c r="J23" s="3"/>
      <c r="K23" s="3">
        <v>3100000</v>
      </c>
      <c r="L23" s="3"/>
      <c r="M23" s="3">
        <v>58547994561</v>
      </c>
      <c r="N23" s="3"/>
      <c r="O23" s="3">
        <v>56133601373</v>
      </c>
      <c r="P23" s="3"/>
      <c r="Q23" s="3">
        <f t="shared" si="1"/>
        <v>2414393188</v>
      </c>
    </row>
    <row r="24" spans="1:17" x14ac:dyDescent="0.55000000000000004">
      <c r="A24" s="1" t="s">
        <v>216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f t="shared" si="0"/>
        <v>0</v>
      </c>
      <c r="J24" s="3"/>
      <c r="K24" s="3">
        <v>3058797</v>
      </c>
      <c r="L24" s="3"/>
      <c r="M24" s="3">
        <v>28394812551</v>
      </c>
      <c r="N24" s="3"/>
      <c r="O24" s="3">
        <v>62323119944</v>
      </c>
      <c r="P24" s="3"/>
      <c r="Q24" s="3">
        <f t="shared" si="1"/>
        <v>-33928307393</v>
      </c>
    </row>
    <row r="25" spans="1:17" x14ac:dyDescent="0.55000000000000004">
      <c r="A25" s="1" t="s">
        <v>217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f t="shared" si="0"/>
        <v>0</v>
      </c>
      <c r="J25" s="3"/>
      <c r="K25" s="3">
        <v>8757036</v>
      </c>
      <c r="L25" s="3"/>
      <c r="M25" s="3">
        <v>116675459851</v>
      </c>
      <c r="N25" s="3"/>
      <c r="O25" s="3">
        <v>142073766238</v>
      </c>
      <c r="P25" s="3"/>
      <c r="Q25" s="3">
        <f t="shared" si="1"/>
        <v>-25398306387</v>
      </c>
    </row>
    <row r="26" spans="1:17" x14ac:dyDescent="0.55000000000000004">
      <c r="A26" s="1" t="s">
        <v>17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f t="shared" si="0"/>
        <v>0</v>
      </c>
      <c r="J26" s="3"/>
      <c r="K26" s="3">
        <v>46372075</v>
      </c>
      <c r="L26" s="3"/>
      <c r="M26" s="3">
        <v>1413137697510</v>
      </c>
      <c r="N26" s="3"/>
      <c r="O26" s="3">
        <v>1912068667363</v>
      </c>
      <c r="P26" s="3"/>
      <c r="Q26" s="3">
        <f t="shared" si="1"/>
        <v>-498930969853</v>
      </c>
    </row>
    <row r="27" spans="1:17" x14ac:dyDescent="0.55000000000000004">
      <c r="A27" s="1" t="s">
        <v>55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f t="shared" si="0"/>
        <v>0</v>
      </c>
      <c r="J27" s="3"/>
      <c r="K27" s="3">
        <v>1</v>
      </c>
      <c r="L27" s="3"/>
      <c r="M27" s="3">
        <v>1</v>
      </c>
      <c r="N27" s="3"/>
      <c r="O27" s="3">
        <v>17884</v>
      </c>
      <c r="P27" s="3"/>
      <c r="Q27" s="3">
        <f t="shared" si="1"/>
        <v>-17883</v>
      </c>
    </row>
    <row r="28" spans="1:17" x14ac:dyDescent="0.55000000000000004">
      <c r="A28" s="1" t="s">
        <v>203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f t="shared" si="0"/>
        <v>0</v>
      </c>
      <c r="J28" s="3"/>
      <c r="K28" s="3">
        <v>2461134</v>
      </c>
      <c r="L28" s="3"/>
      <c r="M28" s="3">
        <v>9871985457</v>
      </c>
      <c r="N28" s="3"/>
      <c r="O28" s="3">
        <v>5421980582</v>
      </c>
      <c r="P28" s="3"/>
      <c r="Q28" s="3">
        <f t="shared" si="1"/>
        <v>4450004875</v>
      </c>
    </row>
    <row r="29" spans="1:17" x14ac:dyDescent="0.55000000000000004">
      <c r="A29" s="1" t="s">
        <v>195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f t="shared" si="0"/>
        <v>0</v>
      </c>
      <c r="J29" s="3"/>
      <c r="K29" s="3">
        <v>1644029</v>
      </c>
      <c r="L29" s="3"/>
      <c r="M29" s="3">
        <v>6833343975</v>
      </c>
      <c r="N29" s="3"/>
      <c r="O29" s="3">
        <v>6455275758</v>
      </c>
      <c r="P29" s="3"/>
      <c r="Q29" s="3">
        <f t="shared" si="1"/>
        <v>378068217</v>
      </c>
    </row>
    <row r="30" spans="1:17" x14ac:dyDescent="0.55000000000000004">
      <c r="A30" s="1" t="s">
        <v>218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f t="shared" si="0"/>
        <v>0</v>
      </c>
      <c r="J30" s="3"/>
      <c r="K30" s="3">
        <v>300000</v>
      </c>
      <c r="L30" s="3"/>
      <c r="M30" s="3">
        <v>4068739527</v>
      </c>
      <c r="N30" s="3"/>
      <c r="O30" s="3">
        <v>4404083167</v>
      </c>
      <c r="P30" s="3"/>
      <c r="Q30" s="3">
        <f t="shared" si="1"/>
        <v>-335343640</v>
      </c>
    </row>
    <row r="31" spans="1:17" x14ac:dyDescent="0.55000000000000004">
      <c r="A31" s="1" t="s">
        <v>219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f t="shared" si="0"/>
        <v>0</v>
      </c>
      <c r="J31" s="3"/>
      <c r="K31" s="3">
        <v>129752</v>
      </c>
      <c r="L31" s="3"/>
      <c r="M31" s="3">
        <v>6465508220</v>
      </c>
      <c r="N31" s="3"/>
      <c r="O31" s="3">
        <v>3246745370</v>
      </c>
      <c r="P31" s="3"/>
      <c r="Q31" s="3">
        <f t="shared" si="1"/>
        <v>3218762850</v>
      </c>
    </row>
    <row r="32" spans="1:17" x14ac:dyDescent="0.55000000000000004">
      <c r="A32" s="1" t="s">
        <v>220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f t="shared" si="0"/>
        <v>0</v>
      </c>
      <c r="J32" s="3"/>
      <c r="K32" s="3">
        <v>131310</v>
      </c>
      <c r="L32" s="3"/>
      <c r="M32" s="3">
        <v>2163774360</v>
      </c>
      <c r="N32" s="3"/>
      <c r="O32" s="3">
        <v>2023064406</v>
      </c>
      <c r="P32" s="3"/>
      <c r="Q32" s="3">
        <f t="shared" si="1"/>
        <v>140709954</v>
      </c>
    </row>
    <row r="33" spans="1:17" x14ac:dyDescent="0.55000000000000004">
      <c r="A33" s="1" t="s">
        <v>46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f t="shared" si="0"/>
        <v>0</v>
      </c>
      <c r="J33" s="3"/>
      <c r="K33" s="3">
        <v>513069</v>
      </c>
      <c r="L33" s="3"/>
      <c r="M33" s="3">
        <v>13739584166</v>
      </c>
      <c r="N33" s="3"/>
      <c r="O33" s="3">
        <v>14617065435</v>
      </c>
      <c r="P33" s="3"/>
      <c r="Q33" s="3">
        <f t="shared" si="1"/>
        <v>-877481269</v>
      </c>
    </row>
    <row r="34" spans="1:17" x14ac:dyDescent="0.55000000000000004">
      <c r="A34" s="1" t="s">
        <v>221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f t="shared" si="0"/>
        <v>0</v>
      </c>
      <c r="J34" s="3"/>
      <c r="K34" s="3">
        <v>2795263</v>
      </c>
      <c r="L34" s="3"/>
      <c r="M34" s="3">
        <v>72808791309</v>
      </c>
      <c r="N34" s="3"/>
      <c r="O34" s="3">
        <v>77440451130</v>
      </c>
      <c r="P34" s="3"/>
      <c r="Q34" s="3">
        <f t="shared" si="1"/>
        <v>-4631659821</v>
      </c>
    </row>
    <row r="35" spans="1:17" x14ac:dyDescent="0.55000000000000004">
      <c r="A35" s="1" t="s">
        <v>16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f t="shared" si="0"/>
        <v>0</v>
      </c>
      <c r="J35" s="3"/>
      <c r="K35" s="3">
        <v>1500001</v>
      </c>
      <c r="L35" s="3"/>
      <c r="M35" s="3">
        <v>54634976318</v>
      </c>
      <c r="N35" s="3"/>
      <c r="O35" s="3">
        <v>82500682291</v>
      </c>
      <c r="P35" s="3"/>
      <c r="Q35" s="3">
        <f t="shared" si="1"/>
        <v>-27865705973</v>
      </c>
    </row>
    <row r="36" spans="1:17" x14ac:dyDescent="0.55000000000000004">
      <c r="A36" s="1" t="s">
        <v>61</v>
      </c>
      <c r="C36" s="3">
        <v>0</v>
      </c>
      <c r="D36" s="3"/>
      <c r="E36" s="3">
        <v>0</v>
      </c>
      <c r="F36" s="3"/>
      <c r="G36" s="3">
        <v>0</v>
      </c>
      <c r="H36" s="3"/>
      <c r="I36" s="3">
        <f t="shared" si="0"/>
        <v>0</v>
      </c>
      <c r="J36" s="3"/>
      <c r="K36" s="3">
        <v>14766805</v>
      </c>
      <c r="L36" s="3"/>
      <c r="M36" s="3">
        <v>63748295206</v>
      </c>
      <c r="N36" s="3"/>
      <c r="O36" s="3">
        <v>44208487500</v>
      </c>
      <c r="P36" s="3"/>
      <c r="Q36" s="3">
        <f t="shared" si="1"/>
        <v>19539807706</v>
      </c>
    </row>
    <row r="37" spans="1:17" x14ac:dyDescent="0.55000000000000004">
      <c r="A37" s="1" t="s">
        <v>222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f t="shared" si="0"/>
        <v>0</v>
      </c>
      <c r="J37" s="3"/>
      <c r="K37" s="3">
        <v>5500</v>
      </c>
      <c r="L37" s="3"/>
      <c r="M37" s="3">
        <v>7858167601</v>
      </c>
      <c r="N37" s="3"/>
      <c r="O37" s="3">
        <v>7135640785</v>
      </c>
      <c r="P37" s="3"/>
      <c r="Q37" s="3">
        <f t="shared" si="1"/>
        <v>722526816</v>
      </c>
    </row>
    <row r="38" spans="1:17" x14ac:dyDescent="0.55000000000000004">
      <c r="A38" s="1" t="s">
        <v>223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f t="shared" si="0"/>
        <v>0</v>
      </c>
      <c r="J38" s="3"/>
      <c r="K38" s="3">
        <v>34304202</v>
      </c>
      <c r="L38" s="3"/>
      <c r="M38" s="3">
        <v>240198015403</v>
      </c>
      <c r="N38" s="3"/>
      <c r="O38" s="3">
        <v>240198015403</v>
      </c>
      <c r="P38" s="3"/>
      <c r="Q38" s="3">
        <f t="shared" si="1"/>
        <v>0</v>
      </c>
    </row>
    <row r="39" spans="1:17" x14ac:dyDescent="0.55000000000000004">
      <c r="A39" s="1" t="s">
        <v>224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f t="shared" si="0"/>
        <v>0</v>
      </c>
      <c r="J39" s="3"/>
      <c r="K39" s="3">
        <v>5000</v>
      </c>
      <c r="L39" s="3"/>
      <c r="M39" s="3">
        <v>7141062600</v>
      </c>
      <c r="N39" s="3"/>
      <c r="O39" s="3">
        <v>6511270725</v>
      </c>
      <c r="P39" s="3"/>
      <c r="Q39" s="3">
        <f t="shared" si="1"/>
        <v>629791875</v>
      </c>
    </row>
    <row r="40" spans="1:17" x14ac:dyDescent="0.55000000000000004">
      <c r="A40" s="1" t="s">
        <v>225</v>
      </c>
      <c r="C40" s="3">
        <v>0</v>
      </c>
      <c r="D40" s="3"/>
      <c r="E40" s="3">
        <v>0</v>
      </c>
      <c r="F40" s="3"/>
      <c r="G40" s="3">
        <v>0</v>
      </c>
      <c r="H40" s="3"/>
      <c r="I40" s="3">
        <f t="shared" si="0"/>
        <v>0</v>
      </c>
      <c r="J40" s="3"/>
      <c r="K40" s="3">
        <v>16588000</v>
      </c>
      <c r="L40" s="3"/>
      <c r="M40" s="3">
        <v>192050897994</v>
      </c>
      <c r="N40" s="3"/>
      <c r="O40" s="3">
        <v>166541944140</v>
      </c>
      <c r="P40" s="3"/>
      <c r="Q40" s="3">
        <f t="shared" si="1"/>
        <v>25508953854</v>
      </c>
    </row>
    <row r="41" spans="1:17" x14ac:dyDescent="0.55000000000000004">
      <c r="A41" s="1" t="s">
        <v>226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f t="shared" si="0"/>
        <v>0</v>
      </c>
      <c r="J41" s="3"/>
      <c r="K41" s="3">
        <v>10000000</v>
      </c>
      <c r="L41" s="3"/>
      <c r="M41" s="3">
        <v>66208915637</v>
      </c>
      <c r="N41" s="3"/>
      <c r="O41" s="3">
        <v>66208915637</v>
      </c>
      <c r="P41" s="3"/>
      <c r="Q41" s="3">
        <f t="shared" si="1"/>
        <v>0</v>
      </c>
    </row>
    <row r="42" spans="1:17" x14ac:dyDescent="0.55000000000000004">
      <c r="A42" s="1" t="s">
        <v>227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f t="shared" si="0"/>
        <v>0</v>
      </c>
      <c r="J42" s="3"/>
      <c r="K42" s="3">
        <v>824859</v>
      </c>
      <c r="L42" s="3"/>
      <c r="M42" s="3">
        <v>18448899505</v>
      </c>
      <c r="N42" s="3"/>
      <c r="O42" s="3">
        <v>11958105864</v>
      </c>
      <c r="P42" s="3"/>
      <c r="Q42" s="3">
        <f t="shared" si="1"/>
        <v>6490793641</v>
      </c>
    </row>
    <row r="43" spans="1:17" x14ac:dyDescent="0.55000000000000004">
      <c r="A43" s="1" t="s">
        <v>228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f t="shared" si="0"/>
        <v>0</v>
      </c>
      <c r="J43" s="3"/>
      <c r="K43" s="3">
        <v>153479</v>
      </c>
      <c r="L43" s="3"/>
      <c r="M43" s="3">
        <v>7023061477</v>
      </c>
      <c r="N43" s="3"/>
      <c r="O43" s="3">
        <v>6717319605</v>
      </c>
      <c r="P43" s="3"/>
      <c r="Q43" s="3">
        <f t="shared" si="1"/>
        <v>305741872</v>
      </c>
    </row>
    <row r="44" spans="1:17" x14ac:dyDescent="0.55000000000000004">
      <c r="A44" s="1" t="s">
        <v>229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f t="shared" si="0"/>
        <v>0</v>
      </c>
      <c r="J44" s="3"/>
      <c r="K44" s="3">
        <v>10535364</v>
      </c>
      <c r="L44" s="3"/>
      <c r="M44" s="3">
        <v>125971347348</v>
      </c>
      <c r="N44" s="3"/>
      <c r="O44" s="3">
        <v>125971347348</v>
      </c>
      <c r="P44" s="3"/>
      <c r="Q44" s="3">
        <f t="shared" si="1"/>
        <v>0</v>
      </c>
    </row>
    <row r="45" spans="1:17" x14ac:dyDescent="0.55000000000000004">
      <c r="A45" s="1" t="s">
        <v>20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f t="shared" si="0"/>
        <v>0</v>
      </c>
      <c r="J45" s="3"/>
      <c r="K45" s="3">
        <v>9007402</v>
      </c>
      <c r="L45" s="3"/>
      <c r="M45" s="3">
        <v>340715698625</v>
      </c>
      <c r="N45" s="3"/>
      <c r="O45" s="3">
        <v>324409837250</v>
      </c>
      <c r="P45" s="3"/>
      <c r="Q45" s="3">
        <f t="shared" si="1"/>
        <v>16305861375</v>
      </c>
    </row>
    <row r="46" spans="1:17" x14ac:dyDescent="0.55000000000000004">
      <c r="A46" s="1" t="s">
        <v>44</v>
      </c>
      <c r="C46" s="3">
        <v>0</v>
      </c>
      <c r="D46" s="3"/>
      <c r="E46" s="3">
        <v>0</v>
      </c>
      <c r="F46" s="3"/>
      <c r="G46" s="3">
        <v>0</v>
      </c>
      <c r="H46" s="3"/>
      <c r="I46" s="3">
        <f t="shared" si="0"/>
        <v>0</v>
      </c>
      <c r="J46" s="3"/>
      <c r="K46" s="3">
        <v>2000000</v>
      </c>
      <c r="L46" s="3"/>
      <c r="M46" s="3">
        <v>79524000000</v>
      </c>
      <c r="N46" s="3"/>
      <c r="O46" s="3">
        <v>93137996313</v>
      </c>
      <c r="P46" s="3"/>
      <c r="Q46" s="3">
        <f t="shared" si="1"/>
        <v>-13613996313</v>
      </c>
    </row>
    <row r="47" spans="1:17" x14ac:dyDescent="0.55000000000000004">
      <c r="A47" s="1" t="s">
        <v>67</v>
      </c>
      <c r="C47" s="3">
        <v>0</v>
      </c>
      <c r="D47" s="3"/>
      <c r="E47" s="3">
        <v>0</v>
      </c>
      <c r="F47" s="3"/>
      <c r="G47" s="3">
        <v>0</v>
      </c>
      <c r="H47" s="3"/>
      <c r="I47" s="3">
        <f t="shared" si="0"/>
        <v>0</v>
      </c>
      <c r="J47" s="3"/>
      <c r="K47" s="3">
        <v>6100000</v>
      </c>
      <c r="L47" s="3"/>
      <c r="M47" s="3">
        <v>147741003967</v>
      </c>
      <c r="N47" s="3"/>
      <c r="O47" s="3">
        <v>156354124500</v>
      </c>
      <c r="P47" s="3"/>
      <c r="Q47" s="3">
        <f t="shared" si="1"/>
        <v>-8613120533</v>
      </c>
    </row>
    <row r="48" spans="1:17" x14ac:dyDescent="0.55000000000000004">
      <c r="A48" s="1" t="s">
        <v>230</v>
      </c>
      <c r="C48" s="3">
        <v>0</v>
      </c>
      <c r="D48" s="3"/>
      <c r="E48" s="3">
        <v>0</v>
      </c>
      <c r="F48" s="3"/>
      <c r="G48" s="3">
        <v>0</v>
      </c>
      <c r="H48" s="3"/>
      <c r="I48" s="3">
        <f t="shared" si="0"/>
        <v>0</v>
      </c>
      <c r="J48" s="3"/>
      <c r="K48" s="3">
        <v>2219696</v>
      </c>
      <c r="L48" s="3"/>
      <c r="M48" s="3">
        <v>188813167892</v>
      </c>
      <c r="N48" s="3"/>
      <c r="O48" s="3">
        <v>179287830826</v>
      </c>
      <c r="P48" s="3"/>
      <c r="Q48" s="3">
        <f t="shared" si="1"/>
        <v>9525337066</v>
      </c>
    </row>
    <row r="49" spans="1:17" x14ac:dyDescent="0.55000000000000004">
      <c r="A49" s="1" t="s">
        <v>231</v>
      </c>
      <c r="C49" s="3">
        <v>0</v>
      </c>
      <c r="D49" s="3"/>
      <c r="E49" s="3">
        <v>0</v>
      </c>
      <c r="F49" s="3"/>
      <c r="G49" s="3">
        <v>0</v>
      </c>
      <c r="H49" s="3"/>
      <c r="I49" s="3">
        <f t="shared" si="0"/>
        <v>0</v>
      </c>
      <c r="J49" s="3"/>
      <c r="K49" s="3">
        <v>2741383</v>
      </c>
      <c r="L49" s="3"/>
      <c r="M49" s="3">
        <v>35816168895</v>
      </c>
      <c r="N49" s="3"/>
      <c r="O49" s="3">
        <v>35816168895</v>
      </c>
      <c r="P49" s="3"/>
      <c r="Q49" s="3">
        <f t="shared" si="1"/>
        <v>0</v>
      </c>
    </row>
    <row r="50" spans="1:17" x14ac:dyDescent="0.55000000000000004">
      <c r="A50" s="1" t="s">
        <v>232</v>
      </c>
      <c r="C50" s="3">
        <v>0</v>
      </c>
      <c r="D50" s="3"/>
      <c r="E50" s="3">
        <v>0</v>
      </c>
      <c r="F50" s="3"/>
      <c r="G50" s="3">
        <v>0</v>
      </c>
      <c r="H50" s="3"/>
      <c r="I50" s="3">
        <f t="shared" si="0"/>
        <v>0</v>
      </c>
      <c r="J50" s="3"/>
      <c r="K50" s="3">
        <v>2046348</v>
      </c>
      <c r="L50" s="3"/>
      <c r="M50" s="3">
        <v>137245602268</v>
      </c>
      <c r="N50" s="3"/>
      <c r="O50" s="3">
        <v>84858873660</v>
      </c>
      <c r="P50" s="3"/>
      <c r="Q50" s="3">
        <f t="shared" si="1"/>
        <v>52386728608</v>
      </c>
    </row>
    <row r="51" spans="1:17" x14ac:dyDescent="0.55000000000000004">
      <c r="A51" s="1" t="s">
        <v>233</v>
      </c>
      <c r="C51" s="3">
        <v>0</v>
      </c>
      <c r="D51" s="3"/>
      <c r="E51" s="3">
        <v>0</v>
      </c>
      <c r="F51" s="3"/>
      <c r="G51" s="3">
        <v>0</v>
      </c>
      <c r="H51" s="3"/>
      <c r="I51" s="3">
        <f t="shared" si="0"/>
        <v>0</v>
      </c>
      <c r="J51" s="3"/>
      <c r="K51" s="3">
        <v>25528434</v>
      </c>
      <c r="L51" s="3"/>
      <c r="M51" s="3">
        <v>470289124182</v>
      </c>
      <c r="N51" s="3"/>
      <c r="O51" s="3">
        <v>466420801849</v>
      </c>
      <c r="P51" s="3"/>
      <c r="Q51" s="3">
        <f t="shared" si="1"/>
        <v>3868322333</v>
      </c>
    </row>
    <row r="52" spans="1:17" x14ac:dyDescent="0.55000000000000004">
      <c r="A52" s="1" t="s">
        <v>234</v>
      </c>
      <c r="C52" s="3">
        <v>0</v>
      </c>
      <c r="D52" s="3"/>
      <c r="E52" s="3">
        <v>0</v>
      </c>
      <c r="F52" s="3"/>
      <c r="G52" s="3">
        <v>0</v>
      </c>
      <c r="H52" s="3"/>
      <c r="I52" s="3">
        <f t="shared" si="0"/>
        <v>0</v>
      </c>
      <c r="J52" s="3"/>
      <c r="K52" s="3">
        <v>2937879</v>
      </c>
      <c r="L52" s="3"/>
      <c r="M52" s="3">
        <v>210762340212</v>
      </c>
      <c r="N52" s="3"/>
      <c r="O52" s="3">
        <v>145554536022</v>
      </c>
      <c r="P52" s="3"/>
      <c r="Q52" s="3">
        <f t="shared" si="1"/>
        <v>65207804190</v>
      </c>
    </row>
    <row r="53" spans="1:17" x14ac:dyDescent="0.55000000000000004">
      <c r="A53" s="1" t="s">
        <v>235</v>
      </c>
      <c r="C53" s="3">
        <v>0</v>
      </c>
      <c r="D53" s="3"/>
      <c r="E53" s="3">
        <v>0</v>
      </c>
      <c r="F53" s="3"/>
      <c r="G53" s="3">
        <v>0</v>
      </c>
      <c r="H53" s="3"/>
      <c r="I53" s="3">
        <f t="shared" si="0"/>
        <v>0</v>
      </c>
      <c r="J53" s="3"/>
      <c r="K53" s="3">
        <v>26841205</v>
      </c>
      <c r="L53" s="3"/>
      <c r="M53" s="3">
        <v>73640942410</v>
      </c>
      <c r="N53" s="3"/>
      <c r="O53" s="3">
        <v>68037824567</v>
      </c>
      <c r="P53" s="3"/>
      <c r="Q53" s="3">
        <f t="shared" si="1"/>
        <v>5603117843</v>
      </c>
    </row>
    <row r="54" spans="1:17" x14ac:dyDescent="0.55000000000000004">
      <c r="A54" s="1" t="s">
        <v>208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f t="shared" si="0"/>
        <v>0</v>
      </c>
      <c r="J54" s="3"/>
      <c r="K54" s="3">
        <v>9131741</v>
      </c>
      <c r="L54" s="3"/>
      <c r="M54" s="3">
        <v>230050459468</v>
      </c>
      <c r="N54" s="3"/>
      <c r="O54" s="3">
        <v>111778178226</v>
      </c>
      <c r="P54" s="3"/>
      <c r="Q54" s="3">
        <f t="shared" si="1"/>
        <v>118272281242</v>
      </c>
    </row>
    <row r="55" spans="1:17" x14ac:dyDescent="0.55000000000000004">
      <c r="A55" s="1" t="s">
        <v>236</v>
      </c>
      <c r="C55" s="3">
        <v>0</v>
      </c>
      <c r="D55" s="3"/>
      <c r="E55" s="3">
        <v>0</v>
      </c>
      <c r="F55" s="3"/>
      <c r="G55" s="3">
        <v>0</v>
      </c>
      <c r="H55" s="3"/>
      <c r="I55" s="3">
        <f t="shared" si="0"/>
        <v>0</v>
      </c>
      <c r="J55" s="3"/>
      <c r="K55" s="3">
        <v>187843</v>
      </c>
      <c r="L55" s="3"/>
      <c r="M55" s="3">
        <v>2594361805</v>
      </c>
      <c r="N55" s="3"/>
      <c r="O55" s="3">
        <v>1474402347</v>
      </c>
      <c r="P55" s="3"/>
      <c r="Q55" s="3">
        <f t="shared" si="1"/>
        <v>1119959458</v>
      </c>
    </row>
    <row r="56" spans="1:17" x14ac:dyDescent="0.55000000000000004">
      <c r="A56" s="1" t="s">
        <v>237</v>
      </c>
      <c r="C56" s="3">
        <v>0</v>
      </c>
      <c r="D56" s="3"/>
      <c r="E56" s="3">
        <v>0</v>
      </c>
      <c r="F56" s="3"/>
      <c r="G56" s="3">
        <v>0</v>
      </c>
      <c r="H56" s="3"/>
      <c r="I56" s="3">
        <f t="shared" si="0"/>
        <v>0</v>
      </c>
      <c r="J56" s="3"/>
      <c r="K56" s="3">
        <v>2408358</v>
      </c>
      <c r="L56" s="3"/>
      <c r="M56" s="3">
        <v>70646773572</v>
      </c>
      <c r="N56" s="3"/>
      <c r="O56" s="3">
        <v>64686643852</v>
      </c>
      <c r="P56" s="3"/>
      <c r="Q56" s="3">
        <f t="shared" si="1"/>
        <v>5960129720</v>
      </c>
    </row>
    <row r="57" spans="1:17" x14ac:dyDescent="0.55000000000000004">
      <c r="A57" s="1" t="s">
        <v>238</v>
      </c>
      <c r="C57" s="3">
        <v>0</v>
      </c>
      <c r="D57" s="3"/>
      <c r="E57" s="3">
        <v>0</v>
      </c>
      <c r="F57" s="3"/>
      <c r="G57" s="3">
        <v>0</v>
      </c>
      <c r="H57" s="3"/>
      <c r="I57" s="3">
        <f t="shared" si="0"/>
        <v>0</v>
      </c>
      <c r="J57" s="3"/>
      <c r="K57" s="3">
        <v>31541248</v>
      </c>
      <c r="L57" s="3"/>
      <c r="M57" s="3">
        <v>385258890293</v>
      </c>
      <c r="N57" s="3"/>
      <c r="O57" s="3">
        <v>537134763690</v>
      </c>
      <c r="P57" s="3"/>
      <c r="Q57" s="3">
        <f t="shared" si="1"/>
        <v>-151875873397</v>
      </c>
    </row>
    <row r="58" spans="1:17" x14ac:dyDescent="0.55000000000000004">
      <c r="A58" s="1" t="s">
        <v>239</v>
      </c>
      <c r="C58" s="3">
        <v>0</v>
      </c>
      <c r="D58" s="3"/>
      <c r="E58" s="3">
        <v>0</v>
      </c>
      <c r="F58" s="3"/>
      <c r="G58" s="3">
        <v>0</v>
      </c>
      <c r="H58" s="3"/>
      <c r="I58" s="3">
        <f t="shared" si="0"/>
        <v>0</v>
      </c>
      <c r="J58" s="3"/>
      <c r="K58" s="3">
        <v>2408358</v>
      </c>
      <c r="L58" s="3"/>
      <c r="M58" s="3">
        <v>60354893250</v>
      </c>
      <c r="N58" s="3"/>
      <c r="O58" s="3">
        <v>73055131572</v>
      </c>
      <c r="P58" s="3"/>
      <c r="Q58" s="3">
        <f t="shared" si="1"/>
        <v>-12700238322</v>
      </c>
    </row>
    <row r="59" spans="1:17" x14ac:dyDescent="0.55000000000000004">
      <c r="A59" s="1" t="s">
        <v>171</v>
      </c>
      <c r="C59" s="3">
        <v>0</v>
      </c>
      <c r="D59" s="3"/>
      <c r="E59" s="3">
        <v>0</v>
      </c>
      <c r="F59" s="3"/>
      <c r="G59" s="3">
        <v>0</v>
      </c>
      <c r="H59" s="3"/>
      <c r="I59" s="3">
        <f t="shared" si="0"/>
        <v>0</v>
      </c>
      <c r="J59" s="3"/>
      <c r="K59" s="3">
        <v>11794395</v>
      </c>
      <c r="L59" s="3"/>
      <c r="M59" s="3">
        <v>363424595625</v>
      </c>
      <c r="N59" s="3"/>
      <c r="O59" s="3">
        <v>314795262690</v>
      </c>
      <c r="P59" s="3"/>
      <c r="Q59" s="3">
        <f t="shared" si="1"/>
        <v>48629332935</v>
      </c>
    </row>
    <row r="60" spans="1:17" x14ac:dyDescent="0.55000000000000004">
      <c r="A60" s="1" t="s">
        <v>240</v>
      </c>
      <c r="C60" s="3">
        <v>0</v>
      </c>
      <c r="D60" s="3"/>
      <c r="E60" s="3">
        <v>0</v>
      </c>
      <c r="F60" s="3"/>
      <c r="G60" s="3">
        <v>0</v>
      </c>
      <c r="H60" s="3"/>
      <c r="I60" s="3">
        <f t="shared" si="0"/>
        <v>0</v>
      </c>
      <c r="J60" s="3"/>
      <c r="K60" s="3">
        <v>1000000</v>
      </c>
      <c r="L60" s="3"/>
      <c r="M60" s="3">
        <v>16253711610</v>
      </c>
      <c r="N60" s="3"/>
      <c r="O60" s="3">
        <v>15048151267</v>
      </c>
      <c r="P60" s="3"/>
      <c r="Q60" s="3">
        <f t="shared" si="1"/>
        <v>1205560343</v>
      </c>
    </row>
    <row r="61" spans="1:17" x14ac:dyDescent="0.55000000000000004">
      <c r="A61" s="1" t="s">
        <v>49</v>
      </c>
      <c r="C61" s="3">
        <v>0</v>
      </c>
      <c r="D61" s="3"/>
      <c r="E61" s="3">
        <v>0</v>
      </c>
      <c r="F61" s="3"/>
      <c r="G61" s="3">
        <v>0</v>
      </c>
      <c r="H61" s="3"/>
      <c r="I61" s="3">
        <f t="shared" si="0"/>
        <v>0</v>
      </c>
      <c r="J61" s="3"/>
      <c r="K61" s="3">
        <v>30000000</v>
      </c>
      <c r="L61" s="3"/>
      <c r="M61" s="3">
        <v>471981696274</v>
      </c>
      <c r="N61" s="3"/>
      <c r="O61" s="3">
        <v>567727395153</v>
      </c>
      <c r="P61" s="3"/>
      <c r="Q61" s="3">
        <f t="shared" si="1"/>
        <v>-95745698879</v>
      </c>
    </row>
    <row r="62" spans="1:17" x14ac:dyDescent="0.55000000000000004">
      <c r="A62" s="1" t="s">
        <v>241</v>
      </c>
      <c r="C62" s="3">
        <v>0</v>
      </c>
      <c r="D62" s="3"/>
      <c r="E62" s="3">
        <v>0</v>
      </c>
      <c r="F62" s="3"/>
      <c r="G62" s="3">
        <v>0</v>
      </c>
      <c r="H62" s="3"/>
      <c r="I62" s="3">
        <f t="shared" si="0"/>
        <v>0</v>
      </c>
      <c r="J62" s="3"/>
      <c r="K62" s="3">
        <v>190058</v>
      </c>
      <c r="L62" s="3"/>
      <c r="M62" s="3">
        <v>2224239406</v>
      </c>
      <c r="N62" s="3"/>
      <c r="O62" s="3">
        <v>1175434705</v>
      </c>
      <c r="P62" s="3"/>
      <c r="Q62" s="3">
        <f t="shared" si="1"/>
        <v>1048804701</v>
      </c>
    </row>
    <row r="63" spans="1:17" x14ac:dyDescent="0.55000000000000004">
      <c r="A63" s="1" t="s">
        <v>242</v>
      </c>
      <c r="C63" s="3">
        <v>0</v>
      </c>
      <c r="D63" s="3"/>
      <c r="E63" s="3">
        <v>0</v>
      </c>
      <c r="F63" s="3"/>
      <c r="G63" s="3">
        <v>0</v>
      </c>
      <c r="H63" s="3"/>
      <c r="I63" s="3">
        <f t="shared" si="0"/>
        <v>0</v>
      </c>
      <c r="J63" s="3"/>
      <c r="K63" s="3">
        <v>292340</v>
      </c>
      <c r="L63" s="3"/>
      <c r="M63" s="3">
        <v>3599378761</v>
      </c>
      <c r="N63" s="3"/>
      <c r="O63" s="3">
        <v>1799689373</v>
      </c>
      <c r="P63" s="3"/>
      <c r="Q63" s="3">
        <f t="shared" si="1"/>
        <v>1799689388</v>
      </c>
    </row>
    <row r="64" spans="1:17" x14ac:dyDescent="0.55000000000000004">
      <c r="A64" s="1" t="s">
        <v>25</v>
      </c>
      <c r="C64" s="3">
        <v>0</v>
      </c>
      <c r="D64" s="3"/>
      <c r="E64" s="3">
        <v>0</v>
      </c>
      <c r="F64" s="3"/>
      <c r="G64" s="3">
        <v>0</v>
      </c>
      <c r="H64" s="3"/>
      <c r="I64" s="3">
        <f t="shared" si="0"/>
        <v>0</v>
      </c>
      <c r="J64" s="3"/>
      <c r="K64" s="3">
        <v>5498069</v>
      </c>
      <c r="L64" s="3"/>
      <c r="M64" s="3">
        <v>77671990132</v>
      </c>
      <c r="N64" s="3"/>
      <c r="O64" s="3">
        <v>95589060938</v>
      </c>
      <c r="P64" s="3"/>
      <c r="Q64" s="3">
        <f t="shared" si="1"/>
        <v>-17917070806</v>
      </c>
    </row>
    <row r="65" spans="1:17" x14ac:dyDescent="0.55000000000000004">
      <c r="A65" s="1" t="s">
        <v>57</v>
      </c>
      <c r="C65" s="3">
        <v>0</v>
      </c>
      <c r="D65" s="3"/>
      <c r="E65" s="3">
        <v>0</v>
      </c>
      <c r="F65" s="3"/>
      <c r="G65" s="3">
        <v>0</v>
      </c>
      <c r="H65" s="3"/>
      <c r="I65" s="3">
        <f t="shared" si="0"/>
        <v>0</v>
      </c>
      <c r="J65" s="3"/>
      <c r="K65" s="3">
        <v>33000</v>
      </c>
      <c r="L65" s="3"/>
      <c r="M65" s="3">
        <v>492324442</v>
      </c>
      <c r="N65" s="3"/>
      <c r="O65" s="3">
        <v>769499875</v>
      </c>
      <c r="P65" s="3"/>
      <c r="Q65" s="3">
        <f t="shared" si="1"/>
        <v>-277175433</v>
      </c>
    </row>
    <row r="66" spans="1:17" x14ac:dyDescent="0.55000000000000004">
      <c r="A66" s="1" t="s">
        <v>243</v>
      </c>
      <c r="C66" s="3">
        <v>0</v>
      </c>
      <c r="D66" s="3"/>
      <c r="E66" s="3">
        <v>0</v>
      </c>
      <c r="F66" s="3"/>
      <c r="G66" s="3">
        <v>0</v>
      </c>
      <c r="H66" s="3"/>
      <c r="I66" s="3">
        <f t="shared" si="0"/>
        <v>0</v>
      </c>
      <c r="J66" s="3"/>
      <c r="K66" s="3">
        <v>113548</v>
      </c>
      <c r="L66" s="3"/>
      <c r="M66" s="3">
        <v>253325588</v>
      </c>
      <c r="N66" s="3"/>
      <c r="O66" s="3">
        <v>253325588</v>
      </c>
      <c r="P66" s="3"/>
      <c r="Q66" s="3">
        <f t="shared" si="1"/>
        <v>0</v>
      </c>
    </row>
    <row r="67" spans="1:17" x14ac:dyDescent="0.55000000000000004">
      <c r="A67" s="1" t="s">
        <v>244</v>
      </c>
      <c r="C67" s="3">
        <v>0</v>
      </c>
      <c r="D67" s="3"/>
      <c r="E67" s="3">
        <v>0</v>
      </c>
      <c r="F67" s="3"/>
      <c r="G67" s="3">
        <v>0</v>
      </c>
      <c r="H67" s="3"/>
      <c r="I67" s="3">
        <f t="shared" si="0"/>
        <v>0</v>
      </c>
      <c r="J67" s="3"/>
      <c r="K67" s="3">
        <v>29341373</v>
      </c>
      <c r="L67" s="3"/>
      <c r="M67" s="3">
        <v>272111883929</v>
      </c>
      <c r="N67" s="3"/>
      <c r="O67" s="3">
        <v>272111893202</v>
      </c>
      <c r="P67" s="3"/>
      <c r="Q67" s="3">
        <f t="shared" si="1"/>
        <v>-9273</v>
      </c>
    </row>
    <row r="68" spans="1:17" x14ac:dyDescent="0.55000000000000004">
      <c r="A68" s="1" t="s">
        <v>245</v>
      </c>
      <c r="C68" s="3">
        <v>0</v>
      </c>
      <c r="D68" s="3"/>
      <c r="E68" s="3">
        <v>0</v>
      </c>
      <c r="F68" s="3"/>
      <c r="G68" s="3">
        <v>0</v>
      </c>
      <c r="H68" s="3"/>
      <c r="I68" s="3">
        <f t="shared" si="0"/>
        <v>0</v>
      </c>
      <c r="J68" s="3"/>
      <c r="K68" s="3">
        <v>2932040</v>
      </c>
      <c r="L68" s="3"/>
      <c r="M68" s="3">
        <v>9018955040</v>
      </c>
      <c r="N68" s="3"/>
      <c r="O68" s="3">
        <v>29204235507</v>
      </c>
      <c r="P68" s="3"/>
      <c r="Q68" s="3">
        <f t="shared" si="1"/>
        <v>-20185280467</v>
      </c>
    </row>
    <row r="69" spans="1:17" x14ac:dyDescent="0.55000000000000004">
      <c r="A69" s="1" t="s">
        <v>36</v>
      </c>
      <c r="C69" s="3">
        <v>0</v>
      </c>
      <c r="D69" s="3"/>
      <c r="E69" s="3">
        <v>0</v>
      </c>
      <c r="F69" s="3"/>
      <c r="G69" s="3">
        <v>0</v>
      </c>
      <c r="H69" s="3"/>
      <c r="I69" s="3">
        <f t="shared" si="0"/>
        <v>0</v>
      </c>
      <c r="J69" s="3"/>
      <c r="K69" s="3">
        <v>15645</v>
      </c>
      <c r="L69" s="3"/>
      <c r="M69" s="3">
        <v>199064479</v>
      </c>
      <c r="N69" s="3"/>
      <c r="O69" s="3">
        <v>87725007</v>
      </c>
      <c r="P69" s="3"/>
      <c r="Q69" s="3">
        <f t="shared" si="1"/>
        <v>111339472</v>
      </c>
    </row>
    <row r="70" spans="1:17" x14ac:dyDescent="0.55000000000000004">
      <c r="A70" s="1" t="s">
        <v>246</v>
      </c>
      <c r="C70" s="3">
        <v>0</v>
      </c>
      <c r="D70" s="3"/>
      <c r="E70" s="3">
        <v>0</v>
      </c>
      <c r="F70" s="3"/>
      <c r="G70" s="3">
        <v>0</v>
      </c>
      <c r="H70" s="3"/>
      <c r="I70" s="3">
        <f t="shared" si="0"/>
        <v>0</v>
      </c>
      <c r="J70" s="3"/>
      <c r="K70" s="3">
        <v>2076</v>
      </c>
      <c r="L70" s="3"/>
      <c r="M70" s="3">
        <v>63250808</v>
      </c>
      <c r="N70" s="3"/>
      <c r="O70" s="3">
        <v>77097881</v>
      </c>
      <c r="P70" s="3"/>
      <c r="Q70" s="3">
        <f t="shared" si="1"/>
        <v>-13847073</v>
      </c>
    </row>
    <row r="71" spans="1:17" x14ac:dyDescent="0.55000000000000004">
      <c r="A71" s="1" t="s">
        <v>247</v>
      </c>
      <c r="C71" s="3">
        <v>0</v>
      </c>
      <c r="D71" s="3"/>
      <c r="E71" s="3">
        <v>0</v>
      </c>
      <c r="F71" s="3"/>
      <c r="G71" s="3">
        <v>0</v>
      </c>
      <c r="H71" s="3"/>
      <c r="I71" s="3">
        <f t="shared" si="0"/>
        <v>0</v>
      </c>
      <c r="J71" s="3"/>
      <c r="K71" s="3">
        <v>41912170</v>
      </c>
      <c r="L71" s="3"/>
      <c r="M71" s="3">
        <v>108934835589</v>
      </c>
      <c r="N71" s="3"/>
      <c r="O71" s="3">
        <v>134570820060</v>
      </c>
      <c r="P71" s="3"/>
      <c r="Q71" s="3">
        <f t="shared" si="1"/>
        <v>-25635984471</v>
      </c>
    </row>
    <row r="72" spans="1:17" x14ac:dyDescent="0.55000000000000004">
      <c r="A72" s="1" t="s">
        <v>248</v>
      </c>
      <c r="C72" s="3">
        <v>0</v>
      </c>
      <c r="D72" s="3"/>
      <c r="E72" s="3">
        <v>0</v>
      </c>
      <c r="F72" s="3"/>
      <c r="G72" s="3">
        <v>0</v>
      </c>
      <c r="H72" s="3"/>
      <c r="I72" s="3">
        <f t="shared" si="0"/>
        <v>0</v>
      </c>
      <c r="J72" s="3"/>
      <c r="K72" s="3">
        <v>51854515</v>
      </c>
      <c r="L72" s="3"/>
      <c r="M72" s="3">
        <v>214737960098</v>
      </c>
      <c r="N72" s="3"/>
      <c r="O72" s="3">
        <v>215977658863</v>
      </c>
      <c r="P72" s="3"/>
      <c r="Q72" s="3">
        <f t="shared" si="1"/>
        <v>-1239698765</v>
      </c>
    </row>
    <row r="73" spans="1:17" x14ac:dyDescent="0.55000000000000004">
      <c r="A73" s="1" t="s">
        <v>15</v>
      </c>
      <c r="C73" s="3">
        <v>0</v>
      </c>
      <c r="D73" s="3"/>
      <c r="E73" s="3">
        <v>0</v>
      </c>
      <c r="F73" s="3"/>
      <c r="G73" s="3">
        <v>0</v>
      </c>
      <c r="H73" s="3"/>
      <c r="I73" s="3">
        <f t="shared" ref="I73:I92" si="2">E73-G73</f>
        <v>0</v>
      </c>
      <c r="J73" s="3"/>
      <c r="K73" s="3">
        <v>84430136</v>
      </c>
      <c r="L73" s="3"/>
      <c r="M73" s="3">
        <v>433151735859</v>
      </c>
      <c r="N73" s="3"/>
      <c r="O73" s="3">
        <v>460763493309</v>
      </c>
      <c r="P73" s="3"/>
      <c r="Q73" s="3">
        <f t="shared" ref="Q73:Q92" si="3">M73-O73</f>
        <v>-27611757450</v>
      </c>
    </row>
    <row r="74" spans="1:17" x14ac:dyDescent="0.55000000000000004">
      <c r="A74" s="1" t="s">
        <v>249</v>
      </c>
      <c r="C74" s="3">
        <v>0</v>
      </c>
      <c r="D74" s="3"/>
      <c r="E74" s="3">
        <v>0</v>
      </c>
      <c r="F74" s="3"/>
      <c r="G74" s="3">
        <v>0</v>
      </c>
      <c r="H74" s="3"/>
      <c r="I74" s="3">
        <f t="shared" si="2"/>
        <v>0</v>
      </c>
      <c r="J74" s="3"/>
      <c r="K74" s="3">
        <v>14201508</v>
      </c>
      <c r="L74" s="3"/>
      <c r="M74" s="3">
        <v>345414227441</v>
      </c>
      <c r="N74" s="3"/>
      <c r="O74" s="3">
        <v>391210554167</v>
      </c>
      <c r="P74" s="3"/>
      <c r="Q74" s="3">
        <f t="shared" si="3"/>
        <v>-45796326726</v>
      </c>
    </row>
    <row r="75" spans="1:17" x14ac:dyDescent="0.55000000000000004">
      <c r="A75" s="1" t="s">
        <v>250</v>
      </c>
      <c r="C75" s="3">
        <v>0</v>
      </c>
      <c r="D75" s="3"/>
      <c r="E75" s="3">
        <v>0</v>
      </c>
      <c r="F75" s="3"/>
      <c r="G75" s="3">
        <v>0</v>
      </c>
      <c r="H75" s="3"/>
      <c r="I75" s="3">
        <f t="shared" si="2"/>
        <v>0</v>
      </c>
      <c r="J75" s="3"/>
      <c r="K75" s="3">
        <v>65465</v>
      </c>
      <c r="L75" s="3"/>
      <c r="M75" s="3">
        <v>4784805062</v>
      </c>
      <c r="N75" s="3"/>
      <c r="O75" s="3">
        <v>2607872799</v>
      </c>
      <c r="P75" s="3"/>
      <c r="Q75" s="3">
        <f t="shared" si="3"/>
        <v>2176932263</v>
      </c>
    </row>
    <row r="76" spans="1:17" x14ac:dyDescent="0.55000000000000004">
      <c r="A76" s="1" t="s">
        <v>94</v>
      </c>
      <c r="C76" s="3">
        <v>1308</v>
      </c>
      <c r="D76" s="3"/>
      <c r="E76" s="3">
        <v>1308000000</v>
      </c>
      <c r="F76" s="3"/>
      <c r="G76" s="3">
        <v>1127496272</v>
      </c>
      <c r="H76" s="3"/>
      <c r="I76" s="3">
        <f t="shared" si="2"/>
        <v>180503728</v>
      </c>
      <c r="J76" s="3"/>
      <c r="K76" s="3">
        <v>1308</v>
      </c>
      <c r="L76" s="3"/>
      <c r="M76" s="3">
        <v>1308000000</v>
      </c>
      <c r="N76" s="3"/>
      <c r="O76" s="3">
        <v>1127496272</v>
      </c>
      <c r="P76" s="3"/>
      <c r="Q76" s="3">
        <f t="shared" si="3"/>
        <v>180503728</v>
      </c>
    </row>
    <row r="77" spans="1:17" x14ac:dyDescent="0.55000000000000004">
      <c r="A77" s="1" t="s">
        <v>115</v>
      </c>
      <c r="C77" s="3">
        <v>50769</v>
      </c>
      <c r="D77" s="3"/>
      <c r="E77" s="3">
        <v>50769000000</v>
      </c>
      <c r="F77" s="3"/>
      <c r="G77" s="3">
        <v>44163554621</v>
      </c>
      <c r="H77" s="3"/>
      <c r="I77" s="3">
        <f t="shared" si="2"/>
        <v>6605445379</v>
      </c>
      <c r="J77" s="3"/>
      <c r="K77" s="3">
        <v>50769</v>
      </c>
      <c r="L77" s="3"/>
      <c r="M77" s="3">
        <v>50769000000</v>
      </c>
      <c r="N77" s="3"/>
      <c r="O77" s="3">
        <v>44163554621</v>
      </c>
      <c r="P77" s="3"/>
      <c r="Q77" s="3">
        <f t="shared" si="3"/>
        <v>6605445379</v>
      </c>
    </row>
    <row r="78" spans="1:17" x14ac:dyDescent="0.55000000000000004">
      <c r="A78" s="1" t="s">
        <v>127</v>
      </c>
      <c r="C78" s="3">
        <v>1000</v>
      </c>
      <c r="D78" s="3"/>
      <c r="E78" s="3">
        <v>1000000000</v>
      </c>
      <c r="F78" s="3"/>
      <c r="G78" s="3">
        <v>1000181250</v>
      </c>
      <c r="H78" s="3"/>
      <c r="I78" s="3">
        <f t="shared" si="2"/>
        <v>-181250</v>
      </c>
      <c r="J78" s="3"/>
      <c r="K78" s="3">
        <v>1000</v>
      </c>
      <c r="L78" s="3"/>
      <c r="M78" s="3">
        <v>1000000000</v>
      </c>
      <c r="N78" s="3"/>
      <c r="O78" s="3">
        <v>1000181250</v>
      </c>
      <c r="P78" s="3"/>
      <c r="Q78" s="3">
        <f t="shared" si="3"/>
        <v>-181250</v>
      </c>
    </row>
    <row r="79" spans="1:17" x14ac:dyDescent="0.55000000000000004">
      <c r="A79" s="1" t="s">
        <v>91</v>
      </c>
      <c r="C79" s="3">
        <v>0</v>
      </c>
      <c r="D79" s="3"/>
      <c r="E79" s="3">
        <v>0</v>
      </c>
      <c r="F79" s="3"/>
      <c r="G79" s="3">
        <v>0</v>
      </c>
      <c r="H79" s="3"/>
      <c r="I79" s="3">
        <f t="shared" si="2"/>
        <v>0</v>
      </c>
      <c r="J79" s="3"/>
      <c r="K79" s="3">
        <v>650000</v>
      </c>
      <c r="L79" s="3"/>
      <c r="M79" s="3">
        <v>532534312038</v>
      </c>
      <c r="N79" s="3"/>
      <c r="O79" s="3">
        <v>527519688886</v>
      </c>
      <c r="P79" s="3"/>
      <c r="Q79" s="3">
        <f t="shared" si="3"/>
        <v>5014623152</v>
      </c>
    </row>
    <row r="80" spans="1:17" x14ac:dyDescent="0.55000000000000004">
      <c r="A80" s="1" t="s">
        <v>88</v>
      </c>
      <c r="C80" s="3">
        <v>0</v>
      </c>
      <c r="D80" s="3"/>
      <c r="E80" s="3">
        <v>0</v>
      </c>
      <c r="F80" s="3"/>
      <c r="G80" s="3">
        <v>0</v>
      </c>
      <c r="H80" s="3"/>
      <c r="I80" s="3">
        <f t="shared" si="2"/>
        <v>0</v>
      </c>
      <c r="J80" s="3"/>
      <c r="K80" s="3">
        <v>336189</v>
      </c>
      <c r="L80" s="3"/>
      <c r="M80" s="3">
        <v>281478619224</v>
      </c>
      <c r="N80" s="3"/>
      <c r="O80" s="3">
        <v>278757956906</v>
      </c>
      <c r="P80" s="3"/>
      <c r="Q80" s="3">
        <f t="shared" si="3"/>
        <v>2720662318</v>
      </c>
    </row>
    <row r="81" spans="1:17" x14ac:dyDescent="0.55000000000000004">
      <c r="A81" s="1" t="s">
        <v>251</v>
      </c>
      <c r="C81" s="3">
        <v>0</v>
      </c>
      <c r="D81" s="3"/>
      <c r="E81" s="3">
        <v>0</v>
      </c>
      <c r="F81" s="3"/>
      <c r="G81" s="3">
        <v>0</v>
      </c>
      <c r="H81" s="3"/>
      <c r="I81" s="3">
        <f t="shared" si="2"/>
        <v>0</v>
      </c>
      <c r="J81" s="3"/>
      <c r="K81" s="3">
        <v>28391</v>
      </c>
      <c r="L81" s="3"/>
      <c r="M81" s="3">
        <v>28391000000</v>
      </c>
      <c r="N81" s="3"/>
      <c r="O81" s="3">
        <v>24830560217</v>
      </c>
      <c r="P81" s="3"/>
      <c r="Q81" s="3">
        <f t="shared" si="3"/>
        <v>3560439783</v>
      </c>
    </row>
    <row r="82" spans="1:17" x14ac:dyDescent="0.55000000000000004">
      <c r="A82" s="1" t="s">
        <v>252</v>
      </c>
      <c r="C82" s="3">
        <v>0</v>
      </c>
      <c r="D82" s="3"/>
      <c r="E82" s="3">
        <v>0</v>
      </c>
      <c r="F82" s="3"/>
      <c r="G82" s="3">
        <v>0</v>
      </c>
      <c r="H82" s="3"/>
      <c r="I82" s="3">
        <f t="shared" si="2"/>
        <v>0</v>
      </c>
      <c r="J82" s="3"/>
      <c r="K82" s="3">
        <v>72613</v>
      </c>
      <c r="L82" s="3"/>
      <c r="M82" s="3">
        <v>54868243701</v>
      </c>
      <c r="N82" s="3"/>
      <c r="O82" s="3">
        <v>52076026145</v>
      </c>
      <c r="P82" s="3"/>
      <c r="Q82" s="3">
        <f t="shared" si="3"/>
        <v>2792217556</v>
      </c>
    </row>
    <row r="83" spans="1:17" x14ac:dyDescent="0.55000000000000004">
      <c r="A83" s="1" t="s">
        <v>253</v>
      </c>
      <c r="C83" s="3">
        <v>0</v>
      </c>
      <c r="D83" s="3"/>
      <c r="E83" s="3">
        <v>0</v>
      </c>
      <c r="F83" s="3"/>
      <c r="G83" s="3">
        <v>0</v>
      </c>
      <c r="H83" s="3"/>
      <c r="I83" s="3">
        <f t="shared" si="2"/>
        <v>0</v>
      </c>
      <c r="J83" s="3"/>
      <c r="K83" s="3">
        <v>396127</v>
      </c>
      <c r="L83" s="3"/>
      <c r="M83" s="3">
        <v>390928794129</v>
      </c>
      <c r="N83" s="3"/>
      <c r="O83" s="3">
        <v>379123303671</v>
      </c>
      <c r="P83" s="3"/>
      <c r="Q83" s="3">
        <f t="shared" si="3"/>
        <v>11805490458</v>
      </c>
    </row>
    <row r="84" spans="1:17" x14ac:dyDescent="0.55000000000000004">
      <c r="A84" s="1" t="s">
        <v>254</v>
      </c>
      <c r="C84" s="3">
        <v>0</v>
      </c>
      <c r="D84" s="3"/>
      <c r="E84" s="3">
        <v>0</v>
      </c>
      <c r="F84" s="3"/>
      <c r="G84" s="3">
        <v>0</v>
      </c>
      <c r="H84" s="3"/>
      <c r="I84" s="3">
        <f t="shared" si="2"/>
        <v>0</v>
      </c>
      <c r="J84" s="3"/>
      <c r="K84" s="3">
        <v>80516</v>
      </c>
      <c r="L84" s="3"/>
      <c r="M84" s="3">
        <v>60748221408</v>
      </c>
      <c r="N84" s="3"/>
      <c r="O84" s="3">
        <v>58303892298</v>
      </c>
      <c r="P84" s="3"/>
      <c r="Q84" s="3">
        <f t="shared" si="3"/>
        <v>2444329110</v>
      </c>
    </row>
    <row r="85" spans="1:17" x14ac:dyDescent="0.55000000000000004">
      <c r="A85" s="1" t="s">
        <v>97</v>
      </c>
      <c r="C85" s="3">
        <v>0</v>
      </c>
      <c r="D85" s="3"/>
      <c r="E85" s="3">
        <v>0</v>
      </c>
      <c r="F85" s="3"/>
      <c r="G85" s="3">
        <v>0</v>
      </c>
      <c r="H85" s="3"/>
      <c r="I85" s="3">
        <f t="shared" si="2"/>
        <v>0</v>
      </c>
      <c r="J85" s="3"/>
      <c r="K85" s="3">
        <v>70000</v>
      </c>
      <c r="L85" s="3"/>
      <c r="M85" s="3">
        <v>58019482305</v>
      </c>
      <c r="N85" s="3"/>
      <c r="O85" s="3">
        <v>52948041381</v>
      </c>
      <c r="P85" s="3"/>
      <c r="Q85" s="3">
        <f t="shared" si="3"/>
        <v>5071440924</v>
      </c>
    </row>
    <row r="86" spans="1:17" x14ac:dyDescent="0.55000000000000004">
      <c r="A86" s="1" t="s">
        <v>255</v>
      </c>
      <c r="C86" s="3">
        <v>0</v>
      </c>
      <c r="D86" s="3"/>
      <c r="E86" s="3">
        <v>0</v>
      </c>
      <c r="F86" s="3"/>
      <c r="G86" s="3">
        <v>0</v>
      </c>
      <c r="H86" s="3"/>
      <c r="I86" s="3">
        <f t="shared" si="2"/>
        <v>0</v>
      </c>
      <c r="J86" s="3"/>
      <c r="K86" s="3">
        <v>18315</v>
      </c>
      <c r="L86" s="3"/>
      <c r="M86" s="3">
        <v>18315000000</v>
      </c>
      <c r="N86" s="3"/>
      <c r="O86" s="3">
        <v>16265626797</v>
      </c>
      <c r="P86" s="3"/>
      <c r="Q86" s="3">
        <f t="shared" si="3"/>
        <v>2049373203</v>
      </c>
    </row>
    <row r="87" spans="1:17" x14ac:dyDescent="0.55000000000000004">
      <c r="A87" s="1" t="s">
        <v>100</v>
      </c>
      <c r="C87" s="3">
        <v>0</v>
      </c>
      <c r="D87" s="3"/>
      <c r="E87" s="3">
        <v>0</v>
      </c>
      <c r="F87" s="3"/>
      <c r="G87" s="3">
        <v>0</v>
      </c>
      <c r="H87" s="3"/>
      <c r="I87" s="3">
        <f t="shared" si="2"/>
        <v>0</v>
      </c>
      <c r="J87" s="3"/>
      <c r="K87" s="3">
        <v>125000</v>
      </c>
      <c r="L87" s="3"/>
      <c r="M87" s="3">
        <v>96788993842</v>
      </c>
      <c r="N87" s="3"/>
      <c r="O87" s="3">
        <v>91904504031</v>
      </c>
      <c r="P87" s="3"/>
      <c r="Q87" s="3">
        <f t="shared" si="3"/>
        <v>4884489811</v>
      </c>
    </row>
    <row r="88" spans="1:17" x14ac:dyDescent="0.55000000000000004">
      <c r="A88" s="1" t="s">
        <v>162</v>
      </c>
      <c r="C88" s="3">
        <v>0</v>
      </c>
      <c r="D88" s="3"/>
      <c r="E88" s="3">
        <v>0</v>
      </c>
      <c r="F88" s="3"/>
      <c r="G88" s="3">
        <v>0</v>
      </c>
      <c r="H88" s="3"/>
      <c r="I88" s="3">
        <f t="shared" si="2"/>
        <v>0</v>
      </c>
      <c r="J88" s="3"/>
      <c r="K88" s="3">
        <v>200000</v>
      </c>
      <c r="L88" s="3"/>
      <c r="M88" s="3">
        <v>195981375000</v>
      </c>
      <c r="N88" s="3"/>
      <c r="O88" s="3">
        <v>194835307500</v>
      </c>
      <c r="P88" s="3"/>
      <c r="Q88" s="3">
        <f t="shared" si="3"/>
        <v>1146067500</v>
      </c>
    </row>
    <row r="89" spans="1:17" x14ac:dyDescent="0.55000000000000004">
      <c r="A89" s="1" t="s">
        <v>256</v>
      </c>
      <c r="C89" s="3">
        <v>0</v>
      </c>
      <c r="D89" s="3"/>
      <c r="E89" s="3">
        <v>0</v>
      </c>
      <c r="F89" s="3"/>
      <c r="G89" s="3">
        <v>0</v>
      </c>
      <c r="H89" s="3"/>
      <c r="I89" s="3">
        <f t="shared" si="2"/>
        <v>0</v>
      </c>
      <c r="J89" s="3"/>
      <c r="K89" s="3">
        <v>81918</v>
      </c>
      <c r="L89" s="3"/>
      <c r="M89" s="3">
        <v>81918000000</v>
      </c>
      <c r="N89" s="3"/>
      <c r="O89" s="3">
        <v>81575132253</v>
      </c>
      <c r="P89" s="3"/>
      <c r="Q89" s="3">
        <f t="shared" si="3"/>
        <v>342867747</v>
      </c>
    </row>
    <row r="90" spans="1:17" x14ac:dyDescent="0.55000000000000004">
      <c r="A90" s="1" t="s">
        <v>109</v>
      </c>
      <c r="C90" s="3">
        <v>0</v>
      </c>
      <c r="D90" s="3"/>
      <c r="E90" s="3">
        <v>0</v>
      </c>
      <c r="F90" s="3"/>
      <c r="G90" s="3">
        <v>0</v>
      </c>
      <c r="H90" s="3"/>
      <c r="I90" s="3">
        <f t="shared" si="2"/>
        <v>0</v>
      </c>
      <c r="J90" s="3"/>
      <c r="K90" s="3">
        <v>35000</v>
      </c>
      <c r="L90" s="3"/>
      <c r="M90" s="3">
        <v>29654219202</v>
      </c>
      <c r="N90" s="3"/>
      <c r="O90" s="3">
        <v>29454529444</v>
      </c>
      <c r="P90" s="3"/>
      <c r="Q90" s="3">
        <f t="shared" si="3"/>
        <v>199689758</v>
      </c>
    </row>
    <row r="91" spans="1:17" x14ac:dyDescent="0.55000000000000004">
      <c r="A91" s="1" t="s">
        <v>257</v>
      </c>
      <c r="C91" s="3">
        <v>0</v>
      </c>
      <c r="D91" s="3"/>
      <c r="E91" s="3">
        <v>0</v>
      </c>
      <c r="F91" s="3"/>
      <c r="G91" s="3">
        <v>0</v>
      </c>
      <c r="H91" s="3"/>
      <c r="I91" s="3">
        <f t="shared" si="2"/>
        <v>0</v>
      </c>
      <c r="J91" s="3"/>
      <c r="K91" s="3">
        <v>593306</v>
      </c>
      <c r="L91" s="3"/>
      <c r="M91" s="3">
        <v>444761720004</v>
      </c>
      <c r="N91" s="3"/>
      <c r="O91" s="3">
        <v>442169167222</v>
      </c>
      <c r="P91" s="3"/>
      <c r="Q91" s="3">
        <f t="shared" si="3"/>
        <v>2592552782</v>
      </c>
    </row>
    <row r="92" spans="1:17" x14ac:dyDescent="0.55000000000000004">
      <c r="A92" s="1" t="s">
        <v>258</v>
      </c>
      <c r="C92" s="3">
        <v>0</v>
      </c>
      <c r="D92" s="3"/>
      <c r="E92" s="3">
        <v>0</v>
      </c>
      <c r="F92" s="3"/>
      <c r="G92" s="3">
        <v>0</v>
      </c>
      <c r="H92" s="3"/>
      <c r="I92" s="3">
        <f t="shared" si="2"/>
        <v>0</v>
      </c>
      <c r="J92" s="3"/>
      <c r="K92" s="3">
        <v>69371</v>
      </c>
      <c r="L92" s="3"/>
      <c r="M92" s="3">
        <v>69371000000</v>
      </c>
      <c r="N92" s="3"/>
      <c r="O92" s="3">
        <v>61311549034</v>
      </c>
      <c r="P92" s="3"/>
      <c r="Q92" s="3">
        <f t="shared" si="3"/>
        <v>8059450966</v>
      </c>
    </row>
    <row r="93" spans="1:17" ht="24.75" thickBot="1" x14ac:dyDescent="0.6">
      <c r="C93" s="3"/>
      <c r="D93" s="3"/>
      <c r="E93" s="4">
        <f>SUM(E8:E92)</f>
        <v>816779160125</v>
      </c>
      <c r="F93" s="3"/>
      <c r="G93" s="4">
        <f>SUM(G8:G92)</f>
        <v>744779518906</v>
      </c>
      <c r="H93" s="3"/>
      <c r="I93" s="4">
        <f>SUM(I8:I92)</f>
        <v>71999641219</v>
      </c>
      <c r="J93" s="3"/>
      <c r="K93" s="3"/>
      <c r="L93" s="3"/>
      <c r="M93" s="4">
        <f>SUM(M8:M92)</f>
        <v>13449287829199</v>
      </c>
      <c r="N93" s="3"/>
      <c r="O93" s="4">
        <f>SUM(O8:O92)</f>
        <v>13987643579299</v>
      </c>
      <c r="P93" s="3"/>
      <c r="Q93" s="4">
        <f>SUM(Q8:Q92)</f>
        <v>-538355750100</v>
      </c>
    </row>
    <row r="94" spans="1:17" ht="24.75" thickTop="1" x14ac:dyDescent="0.55000000000000004"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x14ac:dyDescent="0.55000000000000004">
      <c r="G95" s="7"/>
      <c r="I95" s="7"/>
      <c r="O95" s="7"/>
      <c r="Q95" s="7"/>
    </row>
    <row r="96" spans="1:17" x14ac:dyDescent="0.55000000000000004">
      <c r="F96" s="7"/>
      <c r="G96" s="7"/>
      <c r="H96" s="7"/>
      <c r="I96" s="7"/>
      <c r="O96" s="7"/>
      <c r="P96" s="7"/>
      <c r="Q96" s="7"/>
    </row>
    <row r="98" spans="6:17" x14ac:dyDescent="0.55000000000000004"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6:17" x14ac:dyDescent="0.55000000000000004">
      <c r="G99" s="7"/>
      <c r="I99" s="7"/>
      <c r="O99" s="7"/>
      <c r="Q99" s="7"/>
    </row>
    <row r="100" spans="6:17" x14ac:dyDescent="0.55000000000000004">
      <c r="F100" s="7"/>
      <c r="G100" s="7"/>
      <c r="H100" s="7"/>
      <c r="I100" s="7"/>
      <c r="O100" s="7"/>
      <c r="P100" s="7"/>
      <c r="Q100" s="7"/>
    </row>
  </sheetData>
  <mergeCells count="14">
    <mergeCell ref="A3:Q3"/>
    <mergeCell ref="A2:Q2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5"/>
  <sheetViews>
    <sheetView rightToLeft="1" topLeftCell="A97" workbookViewId="0">
      <selection activeCell="M116" sqref="M116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24.75" x14ac:dyDescent="0.55000000000000004">
      <c r="A6" s="24" t="s">
        <v>3</v>
      </c>
      <c r="C6" s="25" t="s">
        <v>154</v>
      </c>
      <c r="D6" s="25" t="s">
        <v>154</v>
      </c>
      <c r="E6" s="25" t="s">
        <v>154</v>
      </c>
      <c r="F6" s="25" t="s">
        <v>154</v>
      </c>
      <c r="G6" s="25" t="s">
        <v>154</v>
      </c>
      <c r="H6" s="25" t="s">
        <v>154</v>
      </c>
      <c r="I6" s="25" t="s">
        <v>154</v>
      </c>
      <c r="J6" s="25" t="s">
        <v>154</v>
      </c>
      <c r="K6" s="25" t="s">
        <v>154</v>
      </c>
      <c r="M6" s="25" t="s">
        <v>155</v>
      </c>
      <c r="N6" s="25" t="s">
        <v>155</v>
      </c>
      <c r="O6" s="25" t="s">
        <v>155</v>
      </c>
      <c r="P6" s="25" t="s">
        <v>155</v>
      </c>
      <c r="Q6" s="25" t="s">
        <v>155</v>
      </c>
      <c r="R6" s="25" t="s">
        <v>155</v>
      </c>
      <c r="S6" s="25" t="s">
        <v>155</v>
      </c>
      <c r="T6" s="25" t="s">
        <v>155</v>
      </c>
      <c r="U6" s="25" t="s">
        <v>155</v>
      </c>
    </row>
    <row r="7" spans="1:21" ht="24.75" x14ac:dyDescent="0.55000000000000004">
      <c r="A7" s="25" t="s">
        <v>3</v>
      </c>
      <c r="C7" s="25" t="s">
        <v>259</v>
      </c>
      <c r="E7" s="25" t="s">
        <v>260</v>
      </c>
      <c r="G7" s="25" t="s">
        <v>261</v>
      </c>
      <c r="I7" s="25" t="s">
        <v>142</v>
      </c>
      <c r="K7" s="25" t="s">
        <v>262</v>
      </c>
      <c r="M7" s="25" t="s">
        <v>259</v>
      </c>
      <c r="O7" s="25" t="s">
        <v>260</v>
      </c>
      <c r="Q7" s="25" t="s">
        <v>261</v>
      </c>
      <c r="S7" s="25" t="s">
        <v>142</v>
      </c>
      <c r="U7" s="25" t="s">
        <v>262</v>
      </c>
    </row>
    <row r="8" spans="1:21" x14ac:dyDescent="0.55000000000000004">
      <c r="A8" s="1" t="s">
        <v>47</v>
      </c>
      <c r="C8" s="3">
        <v>0</v>
      </c>
      <c r="D8" s="3"/>
      <c r="E8" s="3">
        <v>-10630633896</v>
      </c>
      <c r="F8" s="3"/>
      <c r="G8" s="20">
        <v>-21451743699</v>
      </c>
      <c r="H8" s="20"/>
      <c r="I8" s="20">
        <f>C8+E8+G8</f>
        <v>-32082377595</v>
      </c>
      <c r="J8" s="20"/>
      <c r="K8" s="15">
        <f>I8/$I$114</f>
        <v>-1.2943743996380206E-2</v>
      </c>
      <c r="L8" s="20"/>
      <c r="M8" s="20">
        <v>43806149218</v>
      </c>
      <c r="N8" s="20"/>
      <c r="O8" s="20">
        <v>-137434312511</v>
      </c>
      <c r="P8" s="20"/>
      <c r="Q8" s="20">
        <v>-23215759285</v>
      </c>
      <c r="R8" s="20"/>
      <c r="S8" s="20">
        <f>M8+O8+Q8</f>
        <v>-116843922578</v>
      </c>
      <c r="T8" s="20"/>
      <c r="U8" s="15">
        <f>S8/$S$114</f>
        <v>-0.24742927817476448</v>
      </c>
    </row>
    <row r="9" spans="1:21" x14ac:dyDescent="0.55000000000000004">
      <c r="A9" s="1" t="s">
        <v>23</v>
      </c>
      <c r="C9" s="3">
        <v>0</v>
      </c>
      <c r="D9" s="3"/>
      <c r="E9" s="3">
        <v>15447463376</v>
      </c>
      <c r="F9" s="3"/>
      <c r="G9" s="20">
        <v>6277701999</v>
      </c>
      <c r="H9" s="20"/>
      <c r="I9" s="20">
        <f t="shared" ref="I9:I72" si="0">C9+E9+G9</f>
        <v>21725165375</v>
      </c>
      <c r="J9" s="20"/>
      <c r="K9" s="15">
        <f t="shared" ref="K9:K72" si="1">I9/$I$114</f>
        <v>8.7650916164283554E-3</v>
      </c>
      <c r="L9" s="20"/>
      <c r="M9" s="20">
        <v>10900787864</v>
      </c>
      <c r="N9" s="20"/>
      <c r="O9" s="20">
        <v>36352124405</v>
      </c>
      <c r="P9" s="20"/>
      <c r="Q9" s="20">
        <v>35445972025</v>
      </c>
      <c r="R9" s="20"/>
      <c r="S9" s="20">
        <f t="shared" ref="S9:S72" si="2">M9+O9+Q9</f>
        <v>82698884294</v>
      </c>
      <c r="T9" s="20"/>
      <c r="U9" s="15">
        <f t="shared" ref="U9:U72" si="3">S9/$S$114</f>
        <v>0.17512357335541479</v>
      </c>
    </row>
    <row r="10" spans="1:21" x14ac:dyDescent="0.55000000000000004">
      <c r="A10" s="1" t="s">
        <v>43</v>
      </c>
      <c r="C10" s="3">
        <v>0</v>
      </c>
      <c r="D10" s="3"/>
      <c r="E10" s="3">
        <v>-126735754630</v>
      </c>
      <c r="F10" s="3"/>
      <c r="G10" s="20">
        <v>83664659799</v>
      </c>
      <c r="H10" s="20"/>
      <c r="I10" s="20">
        <f t="shared" si="0"/>
        <v>-43071094831</v>
      </c>
      <c r="J10" s="20"/>
      <c r="K10" s="15">
        <f t="shared" si="1"/>
        <v>-1.7377179215768743E-2</v>
      </c>
      <c r="L10" s="20"/>
      <c r="M10" s="20">
        <v>13295640330</v>
      </c>
      <c r="N10" s="20"/>
      <c r="O10" s="20">
        <v>0</v>
      </c>
      <c r="P10" s="20"/>
      <c r="Q10" s="20">
        <v>171953673474</v>
      </c>
      <c r="R10" s="20"/>
      <c r="S10" s="20">
        <f t="shared" si="2"/>
        <v>185249313804</v>
      </c>
      <c r="T10" s="20"/>
      <c r="U10" s="15">
        <f t="shared" si="3"/>
        <v>0.39228487871327611</v>
      </c>
    </row>
    <row r="11" spans="1:21" x14ac:dyDescent="0.55000000000000004">
      <c r="A11" s="1" t="s">
        <v>18</v>
      </c>
      <c r="C11" s="3">
        <v>0</v>
      </c>
      <c r="D11" s="3"/>
      <c r="E11" s="3">
        <v>208686065732</v>
      </c>
      <c r="F11" s="3"/>
      <c r="G11" s="20">
        <v>4735768353</v>
      </c>
      <c r="H11" s="20"/>
      <c r="I11" s="20">
        <f t="shared" si="0"/>
        <v>213421834085</v>
      </c>
      <c r="J11" s="20"/>
      <c r="K11" s="15">
        <f t="shared" si="1"/>
        <v>8.6105762437778302E-2</v>
      </c>
      <c r="L11" s="20"/>
      <c r="M11" s="20">
        <v>123975029484</v>
      </c>
      <c r="N11" s="20"/>
      <c r="O11" s="20">
        <v>52164167826</v>
      </c>
      <c r="P11" s="20"/>
      <c r="Q11" s="20">
        <v>-145240326846</v>
      </c>
      <c r="R11" s="20"/>
      <c r="S11" s="20">
        <f t="shared" si="2"/>
        <v>30898870464</v>
      </c>
      <c r="T11" s="20"/>
      <c r="U11" s="15">
        <f t="shared" si="3"/>
        <v>6.5431603515530776E-2</v>
      </c>
    </row>
    <row r="12" spans="1:21" x14ac:dyDescent="0.55000000000000004">
      <c r="A12" s="1" t="s">
        <v>34</v>
      </c>
      <c r="C12" s="3">
        <v>0</v>
      </c>
      <c r="D12" s="3"/>
      <c r="E12" s="3">
        <v>36698554440</v>
      </c>
      <c r="F12" s="3"/>
      <c r="G12" s="20">
        <v>-30497800610</v>
      </c>
      <c r="H12" s="20"/>
      <c r="I12" s="20">
        <f t="shared" si="0"/>
        <v>6200753830</v>
      </c>
      <c r="J12" s="20"/>
      <c r="K12" s="15">
        <f t="shared" si="1"/>
        <v>2.501715152576555E-3</v>
      </c>
      <c r="L12" s="20"/>
      <c r="M12" s="20">
        <v>0</v>
      </c>
      <c r="N12" s="20"/>
      <c r="O12" s="20">
        <v>-19946960064</v>
      </c>
      <c r="P12" s="20"/>
      <c r="Q12" s="20">
        <v>-30497800610</v>
      </c>
      <c r="R12" s="20"/>
      <c r="S12" s="20">
        <f t="shared" si="2"/>
        <v>-50444760674</v>
      </c>
      <c r="T12" s="20"/>
      <c r="U12" s="15">
        <f t="shared" si="3"/>
        <v>-0.10682207893983056</v>
      </c>
    </row>
    <row r="13" spans="1:21" x14ac:dyDescent="0.55000000000000004">
      <c r="A13" s="1" t="s">
        <v>28</v>
      </c>
      <c r="C13" s="3">
        <v>0</v>
      </c>
      <c r="D13" s="3"/>
      <c r="E13" s="3">
        <v>102224344398</v>
      </c>
      <c r="F13" s="3"/>
      <c r="G13" s="20">
        <v>5895243</v>
      </c>
      <c r="H13" s="20"/>
      <c r="I13" s="20">
        <f t="shared" si="0"/>
        <v>102230239641</v>
      </c>
      <c r="J13" s="20"/>
      <c r="K13" s="15">
        <f t="shared" si="1"/>
        <v>4.1245136732257937E-2</v>
      </c>
      <c r="L13" s="20"/>
      <c r="M13" s="20">
        <v>46770371591</v>
      </c>
      <c r="N13" s="20"/>
      <c r="O13" s="20">
        <v>-1364150810</v>
      </c>
      <c r="P13" s="20"/>
      <c r="Q13" s="20">
        <v>5895243</v>
      </c>
      <c r="R13" s="20"/>
      <c r="S13" s="20">
        <f t="shared" si="2"/>
        <v>45412116024</v>
      </c>
      <c r="T13" s="20"/>
      <c r="U13" s="15">
        <f t="shared" si="3"/>
        <v>9.6164925314845634E-2</v>
      </c>
    </row>
    <row r="14" spans="1:21" x14ac:dyDescent="0.55000000000000004">
      <c r="A14" s="1" t="s">
        <v>31</v>
      </c>
      <c r="C14" s="3">
        <v>0</v>
      </c>
      <c r="D14" s="3"/>
      <c r="E14" s="3">
        <v>2447818249</v>
      </c>
      <c r="F14" s="3"/>
      <c r="G14" s="20">
        <v>22479392277</v>
      </c>
      <c r="H14" s="20"/>
      <c r="I14" s="20">
        <f t="shared" si="0"/>
        <v>24927210526</v>
      </c>
      <c r="J14" s="20"/>
      <c r="K14" s="15">
        <f t="shared" si="1"/>
        <v>1.0056967587174798E-2</v>
      </c>
      <c r="L14" s="20"/>
      <c r="M14" s="20">
        <v>2348712000</v>
      </c>
      <c r="N14" s="20"/>
      <c r="O14" s="20">
        <v>0</v>
      </c>
      <c r="P14" s="20"/>
      <c r="Q14" s="20">
        <v>22479392277</v>
      </c>
      <c r="R14" s="20"/>
      <c r="S14" s="20">
        <f t="shared" si="2"/>
        <v>24828104277</v>
      </c>
      <c r="T14" s="20"/>
      <c r="U14" s="15">
        <f t="shared" si="3"/>
        <v>5.2576118502055215E-2</v>
      </c>
    </row>
    <row r="15" spans="1:21" x14ac:dyDescent="0.55000000000000004">
      <c r="A15" s="1" t="s">
        <v>210</v>
      </c>
      <c r="C15" s="3">
        <v>0</v>
      </c>
      <c r="D15" s="3"/>
      <c r="E15" s="3">
        <v>0</v>
      </c>
      <c r="F15" s="3"/>
      <c r="G15" s="20">
        <v>0</v>
      </c>
      <c r="H15" s="20"/>
      <c r="I15" s="20">
        <f t="shared" si="0"/>
        <v>0</v>
      </c>
      <c r="J15" s="20"/>
      <c r="K15" s="15">
        <f t="shared" si="1"/>
        <v>0</v>
      </c>
      <c r="L15" s="20"/>
      <c r="M15" s="20">
        <v>0</v>
      </c>
      <c r="N15" s="20"/>
      <c r="O15" s="20">
        <v>0</v>
      </c>
      <c r="P15" s="20"/>
      <c r="Q15" s="20">
        <v>3488979292</v>
      </c>
      <c r="R15" s="20"/>
      <c r="S15" s="20">
        <f t="shared" si="2"/>
        <v>3488979292</v>
      </c>
      <c r="T15" s="20"/>
      <c r="U15" s="15">
        <f t="shared" si="3"/>
        <v>7.3882800982650598E-3</v>
      </c>
    </row>
    <row r="16" spans="1:21" x14ac:dyDescent="0.55000000000000004">
      <c r="A16" s="1" t="s">
        <v>211</v>
      </c>
      <c r="C16" s="3">
        <v>0</v>
      </c>
      <c r="D16" s="3"/>
      <c r="E16" s="3">
        <v>0</v>
      </c>
      <c r="F16" s="3"/>
      <c r="G16" s="20">
        <v>0</v>
      </c>
      <c r="H16" s="20"/>
      <c r="I16" s="20">
        <f t="shared" si="0"/>
        <v>0</v>
      </c>
      <c r="J16" s="20"/>
      <c r="K16" s="15">
        <f t="shared" si="1"/>
        <v>0</v>
      </c>
      <c r="L16" s="20"/>
      <c r="M16" s="20">
        <v>0</v>
      </c>
      <c r="N16" s="20"/>
      <c r="O16" s="20">
        <v>0</v>
      </c>
      <c r="P16" s="20"/>
      <c r="Q16" s="20">
        <v>0</v>
      </c>
      <c r="R16" s="20"/>
      <c r="S16" s="20">
        <f t="shared" si="2"/>
        <v>0</v>
      </c>
      <c r="T16" s="20"/>
      <c r="U16" s="15">
        <f t="shared" si="3"/>
        <v>0</v>
      </c>
    </row>
    <row r="17" spans="1:21" x14ac:dyDescent="0.55000000000000004">
      <c r="A17" s="1" t="s">
        <v>212</v>
      </c>
      <c r="C17" s="3">
        <v>0</v>
      </c>
      <c r="D17" s="3"/>
      <c r="E17" s="3">
        <v>0</v>
      </c>
      <c r="F17" s="3"/>
      <c r="G17" s="20">
        <v>0</v>
      </c>
      <c r="H17" s="20"/>
      <c r="I17" s="20">
        <f t="shared" si="0"/>
        <v>0</v>
      </c>
      <c r="J17" s="20"/>
      <c r="K17" s="15">
        <f t="shared" si="1"/>
        <v>0</v>
      </c>
      <c r="L17" s="20"/>
      <c r="M17" s="20">
        <v>0</v>
      </c>
      <c r="N17" s="20"/>
      <c r="O17" s="20">
        <v>0</v>
      </c>
      <c r="P17" s="20"/>
      <c r="Q17" s="20">
        <v>3492488308</v>
      </c>
      <c r="R17" s="20"/>
      <c r="S17" s="20">
        <f t="shared" si="2"/>
        <v>3492488308</v>
      </c>
      <c r="T17" s="20"/>
      <c r="U17" s="15">
        <f t="shared" si="3"/>
        <v>7.3957108081969701E-3</v>
      </c>
    </row>
    <row r="18" spans="1:21" x14ac:dyDescent="0.55000000000000004">
      <c r="A18" s="1" t="s">
        <v>199</v>
      </c>
      <c r="C18" s="3">
        <v>0</v>
      </c>
      <c r="D18" s="3"/>
      <c r="E18" s="3">
        <v>0</v>
      </c>
      <c r="F18" s="3"/>
      <c r="G18" s="20">
        <v>0</v>
      </c>
      <c r="H18" s="20"/>
      <c r="I18" s="20">
        <f t="shared" si="0"/>
        <v>0</v>
      </c>
      <c r="J18" s="20"/>
      <c r="K18" s="15">
        <f t="shared" si="1"/>
        <v>0</v>
      </c>
      <c r="L18" s="20"/>
      <c r="M18" s="20">
        <v>8536826945</v>
      </c>
      <c r="N18" s="20"/>
      <c r="O18" s="20">
        <v>0</v>
      </c>
      <c r="P18" s="20"/>
      <c r="Q18" s="20">
        <v>-68448517761</v>
      </c>
      <c r="R18" s="20"/>
      <c r="S18" s="20">
        <f t="shared" si="2"/>
        <v>-59911690816</v>
      </c>
      <c r="T18" s="20"/>
      <c r="U18" s="15">
        <f t="shared" si="3"/>
        <v>-0.1268692978270799</v>
      </c>
    </row>
    <row r="19" spans="1:21" x14ac:dyDescent="0.55000000000000004">
      <c r="A19" s="1" t="s">
        <v>213</v>
      </c>
      <c r="C19" s="3">
        <v>0</v>
      </c>
      <c r="D19" s="3"/>
      <c r="E19" s="3">
        <v>0</v>
      </c>
      <c r="F19" s="3"/>
      <c r="G19" s="20">
        <v>0</v>
      </c>
      <c r="H19" s="20"/>
      <c r="I19" s="20">
        <f t="shared" si="0"/>
        <v>0</v>
      </c>
      <c r="J19" s="20"/>
      <c r="K19" s="15">
        <f t="shared" si="1"/>
        <v>0</v>
      </c>
      <c r="L19" s="20"/>
      <c r="M19" s="20">
        <v>0</v>
      </c>
      <c r="N19" s="20"/>
      <c r="O19" s="20">
        <v>0</v>
      </c>
      <c r="P19" s="20"/>
      <c r="Q19" s="20">
        <v>0</v>
      </c>
      <c r="R19" s="20"/>
      <c r="S19" s="20">
        <f t="shared" si="2"/>
        <v>0</v>
      </c>
      <c r="T19" s="20"/>
      <c r="U19" s="15">
        <f t="shared" si="3"/>
        <v>0</v>
      </c>
    </row>
    <row r="20" spans="1:21" x14ac:dyDescent="0.55000000000000004">
      <c r="A20" s="1" t="s">
        <v>38</v>
      </c>
      <c r="C20" s="3">
        <v>0</v>
      </c>
      <c r="D20" s="3"/>
      <c r="E20" s="3">
        <v>51519447304</v>
      </c>
      <c r="F20" s="3"/>
      <c r="G20" s="20">
        <v>0</v>
      </c>
      <c r="H20" s="20"/>
      <c r="I20" s="20">
        <f t="shared" si="0"/>
        <v>51519447304</v>
      </c>
      <c r="J20" s="20"/>
      <c r="K20" s="15">
        <f t="shared" si="1"/>
        <v>2.078569565997206E-2</v>
      </c>
      <c r="L20" s="20"/>
      <c r="M20" s="20">
        <v>5979818347</v>
      </c>
      <c r="N20" s="20"/>
      <c r="O20" s="20">
        <v>28250070995</v>
      </c>
      <c r="P20" s="20"/>
      <c r="Q20" s="20">
        <v>290430276</v>
      </c>
      <c r="R20" s="20"/>
      <c r="S20" s="20">
        <f t="shared" si="2"/>
        <v>34520319618</v>
      </c>
      <c r="T20" s="20"/>
      <c r="U20" s="15">
        <f t="shared" si="3"/>
        <v>7.3100402459888927E-2</v>
      </c>
    </row>
    <row r="21" spans="1:21" x14ac:dyDescent="0.55000000000000004">
      <c r="A21" s="1" t="s">
        <v>214</v>
      </c>
      <c r="C21" s="3">
        <v>0</v>
      </c>
      <c r="D21" s="3"/>
      <c r="E21" s="3">
        <v>0</v>
      </c>
      <c r="F21" s="3"/>
      <c r="G21" s="20">
        <v>0</v>
      </c>
      <c r="H21" s="20"/>
      <c r="I21" s="20">
        <f t="shared" si="0"/>
        <v>0</v>
      </c>
      <c r="J21" s="20"/>
      <c r="K21" s="15">
        <f t="shared" si="1"/>
        <v>0</v>
      </c>
      <c r="L21" s="20"/>
      <c r="M21" s="20">
        <v>0</v>
      </c>
      <c r="N21" s="20"/>
      <c r="O21" s="20">
        <v>0</v>
      </c>
      <c r="P21" s="20"/>
      <c r="Q21" s="20">
        <v>51411234901</v>
      </c>
      <c r="R21" s="20"/>
      <c r="S21" s="20">
        <f t="shared" si="2"/>
        <v>51411234901</v>
      </c>
      <c r="T21" s="20"/>
      <c r="U21" s="15">
        <f t="shared" si="3"/>
        <v>0.10886868962428005</v>
      </c>
    </row>
    <row r="22" spans="1:21" x14ac:dyDescent="0.55000000000000004">
      <c r="A22" s="1" t="s">
        <v>215</v>
      </c>
      <c r="C22" s="3">
        <v>0</v>
      </c>
      <c r="D22" s="3"/>
      <c r="E22" s="3">
        <v>0</v>
      </c>
      <c r="F22" s="3"/>
      <c r="G22" s="20">
        <v>0</v>
      </c>
      <c r="H22" s="20"/>
      <c r="I22" s="20">
        <f t="shared" si="0"/>
        <v>0</v>
      </c>
      <c r="J22" s="20"/>
      <c r="K22" s="15">
        <f t="shared" si="1"/>
        <v>0</v>
      </c>
      <c r="L22" s="20"/>
      <c r="M22" s="20">
        <v>0</v>
      </c>
      <c r="N22" s="20"/>
      <c r="O22" s="20">
        <v>0</v>
      </c>
      <c r="P22" s="20"/>
      <c r="Q22" s="20">
        <v>-2817759977</v>
      </c>
      <c r="R22" s="20"/>
      <c r="S22" s="20">
        <f t="shared" si="2"/>
        <v>-2817759977</v>
      </c>
      <c r="T22" s="20"/>
      <c r="U22" s="15">
        <f t="shared" si="3"/>
        <v>-5.9669027005955968E-3</v>
      </c>
    </row>
    <row r="23" spans="1:21" x14ac:dyDescent="0.55000000000000004">
      <c r="A23" s="1" t="s">
        <v>37</v>
      </c>
      <c r="C23" s="3">
        <v>0</v>
      </c>
      <c r="D23" s="3"/>
      <c r="E23" s="3">
        <v>8407081099</v>
      </c>
      <c r="F23" s="3"/>
      <c r="G23" s="20">
        <v>0</v>
      </c>
      <c r="H23" s="20"/>
      <c r="I23" s="20">
        <f t="shared" si="0"/>
        <v>8407081099</v>
      </c>
      <c r="J23" s="20"/>
      <c r="K23" s="15">
        <f t="shared" si="1"/>
        <v>3.3918653684576693E-3</v>
      </c>
      <c r="L23" s="20"/>
      <c r="M23" s="20">
        <v>0</v>
      </c>
      <c r="N23" s="20"/>
      <c r="O23" s="20">
        <v>-19062810416</v>
      </c>
      <c r="P23" s="20"/>
      <c r="Q23" s="20">
        <v>2414393188</v>
      </c>
      <c r="R23" s="20"/>
      <c r="S23" s="20">
        <f t="shared" si="2"/>
        <v>-16648417228</v>
      </c>
      <c r="T23" s="20"/>
      <c r="U23" s="15">
        <f t="shared" si="3"/>
        <v>-3.5254772063360688E-2</v>
      </c>
    </row>
    <row r="24" spans="1:21" x14ac:dyDescent="0.55000000000000004">
      <c r="A24" s="1" t="s">
        <v>216</v>
      </c>
      <c r="C24" s="3">
        <v>0</v>
      </c>
      <c r="D24" s="3"/>
      <c r="E24" s="3">
        <v>0</v>
      </c>
      <c r="F24" s="3"/>
      <c r="G24" s="20">
        <v>0</v>
      </c>
      <c r="H24" s="20"/>
      <c r="I24" s="20">
        <f t="shared" si="0"/>
        <v>0</v>
      </c>
      <c r="J24" s="20"/>
      <c r="K24" s="15">
        <f t="shared" si="1"/>
        <v>0</v>
      </c>
      <c r="L24" s="20"/>
      <c r="M24" s="20">
        <v>0</v>
      </c>
      <c r="N24" s="20"/>
      <c r="O24" s="20">
        <v>0</v>
      </c>
      <c r="P24" s="20"/>
      <c r="Q24" s="20">
        <v>-33928307393</v>
      </c>
      <c r="R24" s="20"/>
      <c r="S24" s="20">
        <f t="shared" si="2"/>
        <v>-33928307393</v>
      </c>
      <c r="T24" s="20"/>
      <c r="U24" s="15">
        <f t="shared" si="3"/>
        <v>-7.1846754394414208E-2</v>
      </c>
    </row>
    <row r="25" spans="1:21" x14ac:dyDescent="0.55000000000000004">
      <c r="A25" s="1" t="s">
        <v>217</v>
      </c>
      <c r="C25" s="3">
        <v>0</v>
      </c>
      <c r="D25" s="3"/>
      <c r="E25" s="3">
        <v>0</v>
      </c>
      <c r="F25" s="3"/>
      <c r="G25" s="20">
        <v>0</v>
      </c>
      <c r="H25" s="20"/>
      <c r="I25" s="20">
        <f t="shared" si="0"/>
        <v>0</v>
      </c>
      <c r="J25" s="20"/>
      <c r="K25" s="15">
        <f t="shared" si="1"/>
        <v>0</v>
      </c>
      <c r="L25" s="20"/>
      <c r="M25" s="20">
        <v>0</v>
      </c>
      <c r="N25" s="20"/>
      <c r="O25" s="20">
        <v>0</v>
      </c>
      <c r="P25" s="20"/>
      <c r="Q25" s="20">
        <v>-25398306387</v>
      </c>
      <c r="R25" s="20"/>
      <c r="S25" s="20">
        <f t="shared" si="2"/>
        <v>-25398306387</v>
      </c>
      <c r="T25" s="20"/>
      <c r="U25" s="15">
        <f t="shared" si="3"/>
        <v>-5.3783581358301295E-2</v>
      </c>
    </row>
    <row r="26" spans="1:21" x14ac:dyDescent="0.55000000000000004">
      <c r="A26" s="1" t="s">
        <v>17</v>
      </c>
      <c r="C26" s="3">
        <v>0</v>
      </c>
      <c r="D26" s="3"/>
      <c r="E26" s="3">
        <v>0</v>
      </c>
      <c r="F26" s="3"/>
      <c r="G26" s="20">
        <v>0</v>
      </c>
      <c r="H26" s="20"/>
      <c r="I26" s="20">
        <f t="shared" si="0"/>
        <v>0</v>
      </c>
      <c r="J26" s="20"/>
      <c r="K26" s="15">
        <f t="shared" si="1"/>
        <v>0</v>
      </c>
      <c r="L26" s="20"/>
      <c r="M26" s="20">
        <v>69201182410</v>
      </c>
      <c r="N26" s="20"/>
      <c r="O26" s="20">
        <v>-489312657374</v>
      </c>
      <c r="P26" s="20"/>
      <c r="Q26" s="20">
        <v>-498930969853</v>
      </c>
      <c r="R26" s="20"/>
      <c r="S26" s="20">
        <f t="shared" si="2"/>
        <v>-919042444817</v>
      </c>
      <c r="T26" s="20"/>
      <c r="U26" s="15">
        <f t="shared" si="3"/>
        <v>-1.9461689039174457</v>
      </c>
    </row>
    <row r="27" spans="1:21" x14ac:dyDescent="0.55000000000000004">
      <c r="A27" s="1" t="s">
        <v>55</v>
      </c>
      <c r="C27" s="3">
        <v>0</v>
      </c>
      <c r="D27" s="3"/>
      <c r="E27" s="3">
        <v>54262630587</v>
      </c>
      <c r="F27" s="3"/>
      <c r="G27" s="20">
        <v>0</v>
      </c>
      <c r="H27" s="20"/>
      <c r="I27" s="20">
        <f t="shared" si="0"/>
        <v>54262630587</v>
      </c>
      <c r="J27" s="20"/>
      <c r="K27" s="15">
        <f t="shared" si="1"/>
        <v>2.1892442254583415E-2</v>
      </c>
      <c r="L27" s="20"/>
      <c r="M27" s="20">
        <v>20861436600</v>
      </c>
      <c r="N27" s="20"/>
      <c r="O27" s="20">
        <v>46509670050</v>
      </c>
      <c r="P27" s="20"/>
      <c r="Q27" s="20">
        <v>-17883</v>
      </c>
      <c r="R27" s="20"/>
      <c r="S27" s="20">
        <f t="shared" si="2"/>
        <v>67371088767</v>
      </c>
      <c r="T27" s="20"/>
      <c r="U27" s="15">
        <f t="shared" si="3"/>
        <v>0.14266535644880371</v>
      </c>
    </row>
    <row r="28" spans="1:21" x14ac:dyDescent="0.55000000000000004">
      <c r="A28" s="1" t="s">
        <v>203</v>
      </c>
      <c r="C28" s="3">
        <v>0</v>
      </c>
      <c r="D28" s="3"/>
      <c r="E28" s="3">
        <v>0</v>
      </c>
      <c r="F28" s="3"/>
      <c r="G28" s="20">
        <v>0</v>
      </c>
      <c r="H28" s="20"/>
      <c r="I28" s="20">
        <f t="shared" si="0"/>
        <v>0</v>
      </c>
      <c r="J28" s="20"/>
      <c r="K28" s="15">
        <f t="shared" si="1"/>
        <v>0</v>
      </c>
      <c r="L28" s="20"/>
      <c r="M28" s="20">
        <v>389544797</v>
      </c>
      <c r="N28" s="20"/>
      <c r="O28" s="20">
        <v>0</v>
      </c>
      <c r="P28" s="20"/>
      <c r="Q28" s="20">
        <v>4450004875</v>
      </c>
      <c r="R28" s="20"/>
      <c r="S28" s="20">
        <f t="shared" si="2"/>
        <v>4839549672</v>
      </c>
      <c r="T28" s="20"/>
      <c r="U28" s="15">
        <f t="shared" si="3"/>
        <v>1.0248254728306596E-2</v>
      </c>
    </row>
    <row r="29" spans="1:21" x14ac:dyDescent="0.55000000000000004">
      <c r="A29" s="1" t="s">
        <v>195</v>
      </c>
      <c r="C29" s="3">
        <v>0</v>
      </c>
      <c r="D29" s="3"/>
      <c r="E29" s="3">
        <v>0</v>
      </c>
      <c r="F29" s="3"/>
      <c r="G29" s="20">
        <v>0</v>
      </c>
      <c r="H29" s="20"/>
      <c r="I29" s="20">
        <f t="shared" si="0"/>
        <v>0</v>
      </c>
      <c r="J29" s="20"/>
      <c r="K29" s="15">
        <f t="shared" si="1"/>
        <v>0</v>
      </c>
      <c r="L29" s="20"/>
      <c r="M29" s="20">
        <v>567634337</v>
      </c>
      <c r="N29" s="20"/>
      <c r="O29" s="20">
        <v>0</v>
      </c>
      <c r="P29" s="20"/>
      <c r="Q29" s="20">
        <v>378068217</v>
      </c>
      <c r="R29" s="20"/>
      <c r="S29" s="20">
        <f t="shared" si="2"/>
        <v>945702554</v>
      </c>
      <c r="T29" s="20"/>
      <c r="U29" s="15">
        <f t="shared" si="3"/>
        <v>2.0026244852234102E-3</v>
      </c>
    </row>
    <row r="30" spans="1:21" x14ac:dyDescent="0.55000000000000004">
      <c r="A30" s="1" t="s">
        <v>218</v>
      </c>
      <c r="C30" s="3">
        <v>0</v>
      </c>
      <c r="D30" s="3"/>
      <c r="E30" s="3">
        <v>0</v>
      </c>
      <c r="F30" s="3"/>
      <c r="G30" s="20">
        <v>0</v>
      </c>
      <c r="H30" s="20"/>
      <c r="I30" s="20">
        <f t="shared" si="0"/>
        <v>0</v>
      </c>
      <c r="J30" s="20"/>
      <c r="K30" s="15">
        <f t="shared" si="1"/>
        <v>0</v>
      </c>
      <c r="L30" s="20"/>
      <c r="M30" s="20">
        <v>0</v>
      </c>
      <c r="N30" s="20"/>
      <c r="O30" s="20">
        <v>0</v>
      </c>
      <c r="P30" s="20"/>
      <c r="Q30" s="20">
        <v>-335343640</v>
      </c>
      <c r="R30" s="20"/>
      <c r="S30" s="20">
        <f t="shared" si="2"/>
        <v>-335343640</v>
      </c>
      <c r="T30" s="20"/>
      <c r="U30" s="15">
        <f t="shared" si="3"/>
        <v>-7.1012537883866664E-4</v>
      </c>
    </row>
    <row r="31" spans="1:21" x14ac:dyDescent="0.55000000000000004">
      <c r="A31" s="1" t="s">
        <v>219</v>
      </c>
      <c r="C31" s="3">
        <v>0</v>
      </c>
      <c r="D31" s="3"/>
      <c r="E31" s="3">
        <v>0</v>
      </c>
      <c r="F31" s="3"/>
      <c r="G31" s="20">
        <v>0</v>
      </c>
      <c r="H31" s="20"/>
      <c r="I31" s="20">
        <f t="shared" si="0"/>
        <v>0</v>
      </c>
      <c r="J31" s="20"/>
      <c r="K31" s="15">
        <f t="shared" si="1"/>
        <v>0</v>
      </c>
      <c r="L31" s="20"/>
      <c r="M31" s="20">
        <v>0</v>
      </c>
      <c r="N31" s="20"/>
      <c r="O31" s="20">
        <v>0</v>
      </c>
      <c r="P31" s="20"/>
      <c r="Q31" s="20">
        <v>3218762850</v>
      </c>
      <c r="R31" s="20"/>
      <c r="S31" s="20">
        <f t="shared" si="2"/>
        <v>3218762850</v>
      </c>
      <c r="T31" s="20"/>
      <c r="U31" s="15">
        <f t="shared" si="3"/>
        <v>6.816068401500253E-3</v>
      </c>
    </row>
    <row r="32" spans="1:21" x14ac:dyDescent="0.55000000000000004">
      <c r="A32" s="1" t="s">
        <v>220</v>
      </c>
      <c r="C32" s="3">
        <v>0</v>
      </c>
      <c r="D32" s="3"/>
      <c r="E32" s="3">
        <v>0</v>
      </c>
      <c r="F32" s="3"/>
      <c r="G32" s="20">
        <v>0</v>
      </c>
      <c r="H32" s="20"/>
      <c r="I32" s="20">
        <f t="shared" si="0"/>
        <v>0</v>
      </c>
      <c r="J32" s="20"/>
      <c r="K32" s="15">
        <f t="shared" si="1"/>
        <v>0</v>
      </c>
      <c r="L32" s="20"/>
      <c r="M32" s="20">
        <v>0</v>
      </c>
      <c r="N32" s="20"/>
      <c r="O32" s="20">
        <v>0</v>
      </c>
      <c r="P32" s="20"/>
      <c r="Q32" s="20">
        <v>140709954</v>
      </c>
      <c r="R32" s="20"/>
      <c r="S32" s="20">
        <f t="shared" si="2"/>
        <v>140709954</v>
      </c>
      <c r="T32" s="20"/>
      <c r="U32" s="15">
        <f t="shared" si="3"/>
        <v>2.9796810635985627E-4</v>
      </c>
    </row>
    <row r="33" spans="1:21" x14ac:dyDescent="0.55000000000000004">
      <c r="A33" s="1" t="s">
        <v>46</v>
      </c>
      <c r="C33" s="3">
        <v>0</v>
      </c>
      <c r="D33" s="3"/>
      <c r="E33" s="3">
        <v>17043492944</v>
      </c>
      <c r="F33" s="3"/>
      <c r="G33" s="20">
        <v>0</v>
      </c>
      <c r="H33" s="20"/>
      <c r="I33" s="20">
        <f t="shared" si="0"/>
        <v>17043492944</v>
      </c>
      <c r="J33" s="20"/>
      <c r="K33" s="15">
        <f t="shared" si="1"/>
        <v>6.8762550037946586E-3</v>
      </c>
      <c r="L33" s="20"/>
      <c r="M33" s="20">
        <v>3636847693</v>
      </c>
      <c r="N33" s="20"/>
      <c r="O33" s="20">
        <v>10117964857</v>
      </c>
      <c r="P33" s="20"/>
      <c r="Q33" s="20">
        <v>-877481269</v>
      </c>
      <c r="R33" s="20"/>
      <c r="S33" s="20">
        <f t="shared" si="2"/>
        <v>12877331281</v>
      </c>
      <c r="T33" s="20"/>
      <c r="U33" s="15">
        <f t="shared" si="3"/>
        <v>2.7269101493474387E-2</v>
      </c>
    </row>
    <row r="34" spans="1:21" x14ac:dyDescent="0.55000000000000004">
      <c r="A34" s="1" t="s">
        <v>221</v>
      </c>
      <c r="C34" s="3">
        <v>0</v>
      </c>
      <c r="D34" s="3"/>
      <c r="E34" s="3">
        <v>0</v>
      </c>
      <c r="F34" s="3"/>
      <c r="G34" s="20">
        <v>0</v>
      </c>
      <c r="H34" s="20"/>
      <c r="I34" s="20">
        <f t="shared" si="0"/>
        <v>0</v>
      </c>
      <c r="J34" s="20"/>
      <c r="K34" s="15">
        <f t="shared" si="1"/>
        <v>0</v>
      </c>
      <c r="L34" s="20"/>
      <c r="M34" s="20">
        <v>0</v>
      </c>
      <c r="N34" s="20"/>
      <c r="O34" s="20">
        <v>0</v>
      </c>
      <c r="P34" s="20"/>
      <c r="Q34" s="20">
        <v>-4631659821</v>
      </c>
      <c r="R34" s="20"/>
      <c r="S34" s="20">
        <f t="shared" si="2"/>
        <v>-4631659821</v>
      </c>
      <c r="T34" s="20"/>
      <c r="U34" s="15">
        <f t="shared" si="3"/>
        <v>-9.8080261341454266E-3</v>
      </c>
    </row>
    <row r="35" spans="1:21" x14ac:dyDescent="0.55000000000000004">
      <c r="A35" s="1" t="s">
        <v>16</v>
      </c>
      <c r="C35" s="3">
        <v>0</v>
      </c>
      <c r="D35" s="3"/>
      <c r="E35" s="3">
        <v>-7229236119</v>
      </c>
      <c r="F35" s="3"/>
      <c r="G35" s="20">
        <v>0</v>
      </c>
      <c r="H35" s="20"/>
      <c r="I35" s="20">
        <f t="shared" si="0"/>
        <v>-7229236119</v>
      </c>
      <c r="J35" s="20"/>
      <c r="K35" s="15">
        <f t="shared" si="1"/>
        <v>-2.9166598185137154E-3</v>
      </c>
      <c r="L35" s="20"/>
      <c r="M35" s="20">
        <v>56942076310</v>
      </c>
      <c r="N35" s="20"/>
      <c r="O35" s="20">
        <v>-288692150034</v>
      </c>
      <c r="P35" s="20"/>
      <c r="Q35" s="20">
        <v>-27865705973</v>
      </c>
      <c r="R35" s="20"/>
      <c r="S35" s="20">
        <f t="shared" si="2"/>
        <v>-259615779697</v>
      </c>
      <c r="T35" s="20"/>
      <c r="U35" s="15">
        <f t="shared" si="3"/>
        <v>-0.54976368095076422</v>
      </c>
    </row>
    <row r="36" spans="1:21" x14ac:dyDescent="0.55000000000000004">
      <c r="A36" s="1" t="s">
        <v>61</v>
      </c>
      <c r="C36" s="3">
        <v>0</v>
      </c>
      <c r="D36" s="3"/>
      <c r="E36" s="3">
        <v>95194207</v>
      </c>
      <c r="F36" s="3"/>
      <c r="G36" s="20">
        <v>0</v>
      </c>
      <c r="H36" s="20"/>
      <c r="I36" s="20">
        <f t="shared" si="0"/>
        <v>95194207</v>
      </c>
      <c r="J36" s="20"/>
      <c r="K36" s="15">
        <f t="shared" si="1"/>
        <v>3.8406425511881533E-5</v>
      </c>
      <c r="L36" s="20"/>
      <c r="M36" s="20">
        <v>0</v>
      </c>
      <c r="N36" s="20"/>
      <c r="O36" s="20">
        <v>95194207</v>
      </c>
      <c r="P36" s="20"/>
      <c r="Q36" s="20">
        <v>19539807706</v>
      </c>
      <c r="R36" s="20"/>
      <c r="S36" s="20">
        <f t="shared" si="2"/>
        <v>19635001913</v>
      </c>
      <c r="T36" s="20"/>
      <c r="U36" s="15">
        <f t="shared" si="3"/>
        <v>4.1579178814803434E-2</v>
      </c>
    </row>
    <row r="37" spans="1:21" x14ac:dyDescent="0.55000000000000004">
      <c r="A37" s="1" t="s">
        <v>222</v>
      </c>
      <c r="C37" s="3">
        <v>0</v>
      </c>
      <c r="D37" s="3"/>
      <c r="E37" s="3">
        <v>0</v>
      </c>
      <c r="F37" s="3"/>
      <c r="G37" s="20">
        <v>0</v>
      </c>
      <c r="H37" s="20"/>
      <c r="I37" s="20">
        <f t="shared" si="0"/>
        <v>0</v>
      </c>
      <c r="J37" s="20"/>
      <c r="K37" s="15">
        <f t="shared" si="1"/>
        <v>0</v>
      </c>
      <c r="L37" s="20"/>
      <c r="M37" s="20">
        <v>0</v>
      </c>
      <c r="N37" s="20"/>
      <c r="O37" s="20">
        <v>0</v>
      </c>
      <c r="P37" s="20"/>
      <c r="Q37" s="20">
        <v>722526816</v>
      </c>
      <c r="R37" s="20"/>
      <c r="S37" s="20">
        <f t="shared" si="2"/>
        <v>722526816</v>
      </c>
      <c r="T37" s="20"/>
      <c r="U37" s="15">
        <f t="shared" si="3"/>
        <v>1.5300264198632053E-3</v>
      </c>
    </row>
    <row r="38" spans="1:21" x14ac:dyDescent="0.55000000000000004">
      <c r="A38" s="1" t="s">
        <v>223</v>
      </c>
      <c r="C38" s="3">
        <v>0</v>
      </c>
      <c r="D38" s="3"/>
      <c r="E38" s="3">
        <v>0</v>
      </c>
      <c r="F38" s="3"/>
      <c r="G38" s="20">
        <v>0</v>
      </c>
      <c r="H38" s="20"/>
      <c r="I38" s="20">
        <f t="shared" si="0"/>
        <v>0</v>
      </c>
      <c r="J38" s="20"/>
      <c r="K38" s="15">
        <f t="shared" si="1"/>
        <v>0</v>
      </c>
      <c r="L38" s="20"/>
      <c r="M38" s="20">
        <v>0</v>
      </c>
      <c r="N38" s="20"/>
      <c r="O38" s="20">
        <v>0</v>
      </c>
      <c r="P38" s="20"/>
      <c r="Q38" s="20">
        <v>0</v>
      </c>
      <c r="R38" s="20"/>
      <c r="S38" s="20">
        <f t="shared" si="2"/>
        <v>0</v>
      </c>
      <c r="T38" s="20"/>
      <c r="U38" s="15">
        <f t="shared" si="3"/>
        <v>0</v>
      </c>
    </row>
    <row r="39" spans="1:21" x14ac:dyDescent="0.55000000000000004">
      <c r="A39" s="1" t="s">
        <v>224</v>
      </c>
      <c r="C39" s="3">
        <v>0</v>
      </c>
      <c r="D39" s="3"/>
      <c r="E39" s="3">
        <v>0</v>
      </c>
      <c r="F39" s="3"/>
      <c r="G39" s="20">
        <v>0</v>
      </c>
      <c r="H39" s="20"/>
      <c r="I39" s="20">
        <f t="shared" si="0"/>
        <v>0</v>
      </c>
      <c r="J39" s="20"/>
      <c r="K39" s="15">
        <f t="shared" si="1"/>
        <v>0</v>
      </c>
      <c r="L39" s="20"/>
      <c r="M39" s="20">
        <v>0</v>
      </c>
      <c r="N39" s="20"/>
      <c r="O39" s="20">
        <v>0</v>
      </c>
      <c r="P39" s="20"/>
      <c r="Q39" s="20">
        <v>629791875</v>
      </c>
      <c r="R39" s="20"/>
      <c r="S39" s="20">
        <f t="shared" si="2"/>
        <v>629791875</v>
      </c>
      <c r="T39" s="20"/>
      <c r="U39" s="15">
        <f t="shared" si="3"/>
        <v>1.3336504423459147E-3</v>
      </c>
    </row>
    <row r="40" spans="1:21" x14ac:dyDescent="0.55000000000000004">
      <c r="A40" s="1" t="s">
        <v>225</v>
      </c>
      <c r="C40" s="3">
        <v>0</v>
      </c>
      <c r="D40" s="3"/>
      <c r="E40" s="3">
        <v>0</v>
      </c>
      <c r="F40" s="3"/>
      <c r="G40" s="20">
        <v>0</v>
      </c>
      <c r="H40" s="20"/>
      <c r="I40" s="20">
        <f t="shared" si="0"/>
        <v>0</v>
      </c>
      <c r="J40" s="20"/>
      <c r="K40" s="15">
        <f t="shared" si="1"/>
        <v>0</v>
      </c>
      <c r="L40" s="20"/>
      <c r="M40" s="20">
        <v>0</v>
      </c>
      <c r="N40" s="20"/>
      <c r="O40" s="20">
        <v>0</v>
      </c>
      <c r="P40" s="20"/>
      <c r="Q40" s="20">
        <v>25508953854</v>
      </c>
      <c r="R40" s="20"/>
      <c r="S40" s="20">
        <f t="shared" si="2"/>
        <v>25508953854</v>
      </c>
      <c r="T40" s="20"/>
      <c r="U40" s="15">
        <f t="shared" si="3"/>
        <v>5.4017888990975989E-2</v>
      </c>
    </row>
    <row r="41" spans="1:21" x14ac:dyDescent="0.55000000000000004">
      <c r="A41" s="1" t="s">
        <v>226</v>
      </c>
      <c r="C41" s="3">
        <v>0</v>
      </c>
      <c r="D41" s="3"/>
      <c r="E41" s="3">
        <v>0</v>
      </c>
      <c r="F41" s="3"/>
      <c r="G41" s="20">
        <v>0</v>
      </c>
      <c r="H41" s="20"/>
      <c r="I41" s="20">
        <f t="shared" si="0"/>
        <v>0</v>
      </c>
      <c r="J41" s="20"/>
      <c r="K41" s="15">
        <f t="shared" si="1"/>
        <v>0</v>
      </c>
      <c r="L41" s="20"/>
      <c r="M41" s="20">
        <v>0</v>
      </c>
      <c r="N41" s="20"/>
      <c r="O41" s="20">
        <v>0</v>
      </c>
      <c r="P41" s="20"/>
      <c r="Q41" s="20">
        <v>0</v>
      </c>
      <c r="R41" s="20"/>
      <c r="S41" s="20">
        <f t="shared" si="2"/>
        <v>0</v>
      </c>
      <c r="T41" s="20"/>
      <c r="U41" s="15">
        <f t="shared" si="3"/>
        <v>0</v>
      </c>
    </row>
    <row r="42" spans="1:21" x14ac:dyDescent="0.55000000000000004">
      <c r="A42" s="1" t="s">
        <v>227</v>
      </c>
      <c r="C42" s="3">
        <v>0</v>
      </c>
      <c r="D42" s="3"/>
      <c r="E42" s="3">
        <v>0</v>
      </c>
      <c r="F42" s="3"/>
      <c r="G42" s="20">
        <v>0</v>
      </c>
      <c r="H42" s="20"/>
      <c r="I42" s="20">
        <f t="shared" si="0"/>
        <v>0</v>
      </c>
      <c r="J42" s="20"/>
      <c r="K42" s="15">
        <f t="shared" si="1"/>
        <v>0</v>
      </c>
      <c r="L42" s="20"/>
      <c r="M42" s="20">
        <v>0</v>
      </c>
      <c r="N42" s="20"/>
      <c r="O42" s="20">
        <v>0</v>
      </c>
      <c r="P42" s="20"/>
      <c r="Q42" s="20">
        <v>6490793641</v>
      </c>
      <c r="R42" s="20"/>
      <c r="S42" s="20">
        <f t="shared" si="2"/>
        <v>6490793641</v>
      </c>
      <c r="T42" s="20"/>
      <c r="U42" s="15">
        <f t="shared" si="3"/>
        <v>1.3744937262799238E-2</v>
      </c>
    </row>
    <row r="43" spans="1:21" x14ac:dyDescent="0.55000000000000004">
      <c r="A43" s="1" t="s">
        <v>228</v>
      </c>
      <c r="C43" s="3">
        <v>0</v>
      </c>
      <c r="D43" s="3"/>
      <c r="E43" s="3">
        <v>0</v>
      </c>
      <c r="F43" s="3"/>
      <c r="G43" s="20">
        <v>0</v>
      </c>
      <c r="H43" s="20"/>
      <c r="I43" s="20">
        <f t="shared" si="0"/>
        <v>0</v>
      </c>
      <c r="J43" s="20"/>
      <c r="K43" s="15">
        <f t="shared" si="1"/>
        <v>0</v>
      </c>
      <c r="L43" s="20"/>
      <c r="M43" s="20">
        <v>0</v>
      </c>
      <c r="N43" s="20"/>
      <c r="O43" s="20">
        <v>0</v>
      </c>
      <c r="P43" s="20"/>
      <c r="Q43" s="20">
        <v>305741872</v>
      </c>
      <c r="R43" s="20"/>
      <c r="S43" s="20">
        <f t="shared" si="2"/>
        <v>305741872</v>
      </c>
      <c r="T43" s="20"/>
      <c r="U43" s="15">
        <f t="shared" si="3"/>
        <v>6.4744052602531282E-4</v>
      </c>
    </row>
    <row r="44" spans="1:21" x14ac:dyDescent="0.55000000000000004">
      <c r="A44" s="1" t="s">
        <v>229</v>
      </c>
      <c r="C44" s="3">
        <v>0</v>
      </c>
      <c r="D44" s="3"/>
      <c r="E44" s="3">
        <v>0</v>
      </c>
      <c r="F44" s="3"/>
      <c r="G44" s="20">
        <v>0</v>
      </c>
      <c r="H44" s="20"/>
      <c r="I44" s="20">
        <f t="shared" si="0"/>
        <v>0</v>
      </c>
      <c r="J44" s="20"/>
      <c r="K44" s="15">
        <f t="shared" si="1"/>
        <v>0</v>
      </c>
      <c r="L44" s="20"/>
      <c r="M44" s="20">
        <v>0</v>
      </c>
      <c r="N44" s="20"/>
      <c r="O44" s="20">
        <v>0</v>
      </c>
      <c r="P44" s="20"/>
      <c r="Q44" s="20">
        <v>0</v>
      </c>
      <c r="R44" s="20"/>
      <c r="S44" s="20">
        <f t="shared" si="2"/>
        <v>0</v>
      </c>
      <c r="T44" s="20"/>
      <c r="U44" s="15">
        <f t="shared" si="3"/>
        <v>0</v>
      </c>
    </row>
    <row r="45" spans="1:21" x14ac:dyDescent="0.55000000000000004">
      <c r="A45" s="1" t="s">
        <v>20</v>
      </c>
      <c r="C45" s="3">
        <v>0</v>
      </c>
      <c r="D45" s="3"/>
      <c r="E45" s="3">
        <v>21991329193</v>
      </c>
      <c r="F45" s="3"/>
      <c r="G45" s="20">
        <v>0</v>
      </c>
      <c r="H45" s="20"/>
      <c r="I45" s="20">
        <f t="shared" si="0"/>
        <v>21991329193</v>
      </c>
      <c r="J45" s="20"/>
      <c r="K45" s="15">
        <f t="shared" si="1"/>
        <v>8.8724763110660763E-3</v>
      </c>
      <c r="L45" s="20"/>
      <c r="M45" s="20">
        <v>0</v>
      </c>
      <c r="N45" s="20"/>
      <c r="O45" s="20">
        <v>35640651345</v>
      </c>
      <c r="P45" s="20"/>
      <c r="Q45" s="20">
        <v>16305861375</v>
      </c>
      <c r="R45" s="20"/>
      <c r="S45" s="20">
        <f t="shared" si="2"/>
        <v>51946512720</v>
      </c>
      <c r="T45" s="20"/>
      <c r="U45" s="15">
        <f t="shared" si="3"/>
        <v>0.11000219662623574</v>
      </c>
    </row>
    <row r="46" spans="1:21" x14ac:dyDescent="0.55000000000000004">
      <c r="A46" s="1" t="s">
        <v>44</v>
      </c>
      <c r="C46" s="3">
        <v>0</v>
      </c>
      <c r="D46" s="3"/>
      <c r="E46" s="3">
        <v>49181822495</v>
      </c>
      <c r="F46" s="3"/>
      <c r="G46" s="20">
        <v>0</v>
      </c>
      <c r="H46" s="20"/>
      <c r="I46" s="20">
        <f t="shared" si="0"/>
        <v>49181822495</v>
      </c>
      <c r="J46" s="20"/>
      <c r="K46" s="15">
        <f t="shared" si="1"/>
        <v>1.9842573006493947E-2</v>
      </c>
      <c r="L46" s="20"/>
      <c r="M46" s="20">
        <v>7910439900</v>
      </c>
      <c r="N46" s="20"/>
      <c r="O46" s="20">
        <v>5449015505</v>
      </c>
      <c r="P46" s="20"/>
      <c r="Q46" s="20">
        <v>-13613996313</v>
      </c>
      <c r="R46" s="20"/>
      <c r="S46" s="20">
        <f t="shared" si="2"/>
        <v>-254540908</v>
      </c>
      <c r="T46" s="20"/>
      <c r="U46" s="15">
        <f t="shared" si="3"/>
        <v>-5.3901710711865057E-4</v>
      </c>
    </row>
    <row r="47" spans="1:21" x14ac:dyDescent="0.55000000000000004">
      <c r="A47" s="1" t="s">
        <v>67</v>
      </c>
      <c r="C47" s="3">
        <v>0</v>
      </c>
      <c r="D47" s="3"/>
      <c r="E47" s="3">
        <v>55948784848</v>
      </c>
      <c r="F47" s="3"/>
      <c r="G47" s="20">
        <v>0</v>
      </c>
      <c r="H47" s="20"/>
      <c r="I47" s="20">
        <f t="shared" si="0"/>
        <v>55948784848</v>
      </c>
      <c r="J47" s="20"/>
      <c r="K47" s="15">
        <f t="shared" si="1"/>
        <v>2.2572726907058516E-2</v>
      </c>
      <c r="L47" s="20"/>
      <c r="M47" s="20">
        <v>295800000</v>
      </c>
      <c r="N47" s="20"/>
      <c r="O47" s="20">
        <v>55948784848</v>
      </c>
      <c r="P47" s="20"/>
      <c r="Q47" s="20">
        <v>-8613120533</v>
      </c>
      <c r="R47" s="20"/>
      <c r="S47" s="20">
        <f t="shared" si="2"/>
        <v>47631464315</v>
      </c>
      <c r="T47" s="20"/>
      <c r="U47" s="15">
        <f t="shared" si="3"/>
        <v>0.10086462841916372</v>
      </c>
    </row>
    <row r="48" spans="1:21" x14ac:dyDescent="0.55000000000000004">
      <c r="A48" s="1" t="s">
        <v>230</v>
      </c>
      <c r="C48" s="3">
        <v>0</v>
      </c>
      <c r="D48" s="3"/>
      <c r="E48" s="3">
        <v>0</v>
      </c>
      <c r="F48" s="3"/>
      <c r="G48" s="20">
        <v>0</v>
      </c>
      <c r="H48" s="20"/>
      <c r="I48" s="20">
        <f t="shared" si="0"/>
        <v>0</v>
      </c>
      <c r="J48" s="20"/>
      <c r="K48" s="15">
        <f t="shared" si="1"/>
        <v>0</v>
      </c>
      <c r="L48" s="20"/>
      <c r="M48" s="20">
        <v>0</v>
      </c>
      <c r="N48" s="20"/>
      <c r="O48" s="20">
        <v>0</v>
      </c>
      <c r="P48" s="20"/>
      <c r="Q48" s="20">
        <v>9525337066</v>
      </c>
      <c r="R48" s="20"/>
      <c r="S48" s="20">
        <f t="shared" si="2"/>
        <v>9525337066</v>
      </c>
      <c r="T48" s="20"/>
      <c r="U48" s="15">
        <f t="shared" si="3"/>
        <v>2.0170901683297895E-2</v>
      </c>
    </row>
    <row r="49" spans="1:21" x14ac:dyDescent="0.55000000000000004">
      <c r="A49" s="1" t="s">
        <v>231</v>
      </c>
      <c r="C49" s="3">
        <v>0</v>
      </c>
      <c r="D49" s="3"/>
      <c r="E49" s="3">
        <v>0</v>
      </c>
      <c r="F49" s="3"/>
      <c r="G49" s="20">
        <v>0</v>
      </c>
      <c r="H49" s="20"/>
      <c r="I49" s="20">
        <f t="shared" si="0"/>
        <v>0</v>
      </c>
      <c r="J49" s="20"/>
      <c r="K49" s="15">
        <f t="shared" si="1"/>
        <v>0</v>
      </c>
      <c r="L49" s="20"/>
      <c r="M49" s="20">
        <v>0</v>
      </c>
      <c r="N49" s="20"/>
      <c r="O49" s="20">
        <v>0</v>
      </c>
      <c r="P49" s="20"/>
      <c r="Q49" s="20">
        <v>0</v>
      </c>
      <c r="R49" s="20"/>
      <c r="S49" s="20">
        <f t="shared" si="2"/>
        <v>0</v>
      </c>
      <c r="T49" s="20"/>
      <c r="U49" s="15">
        <f t="shared" si="3"/>
        <v>0</v>
      </c>
    </row>
    <row r="50" spans="1:21" x14ac:dyDescent="0.55000000000000004">
      <c r="A50" s="1" t="s">
        <v>232</v>
      </c>
      <c r="C50" s="3">
        <v>0</v>
      </c>
      <c r="D50" s="3"/>
      <c r="E50" s="3">
        <v>0</v>
      </c>
      <c r="F50" s="3"/>
      <c r="G50" s="20">
        <v>0</v>
      </c>
      <c r="H50" s="20"/>
      <c r="I50" s="20">
        <f t="shared" si="0"/>
        <v>0</v>
      </c>
      <c r="J50" s="20"/>
      <c r="K50" s="15">
        <f t="shared" si="1"/>
        <v>0</v>
      </c>
      <c r="L50" s="20"/>
      <c r="M50" s="20">
        <v>0</v>
      </c>
      <c r="N50" s="20"/>
      <c r="O50" s="20">
        <v>0</v>
      </c>
      <c r="P50" s="20"/>
      <c r="Q50" s="20">
        <v>52386728608</v>
      </c>
      <c r="R50" s="20"/>
      <c r="S50" s="20">
        <f t="shared" si="2"/>
        <v>52386728608</v>
      </c>
      <c r="T50" s="20"/>
      <c r="U50" s="15">
        <f t="shared" si="3"/>
        <v>0.11093440000494542</v>
      </c>
    </row>
    <row r="51" spans="1:21" x14ac:dyDescent="0.55000000000000004">
      <c r="A51" s="1" t="s">
        <v>233</v>
      </c>
      <c r="C51" s="3">
        <v>0</v>
      </c>
      <c r="D51" s="3"/>
      <c r="E51" s="3">
        <v>0</v>
      </c>
      <c r="F51" s="3"/>
      <c r="G51" s="20">
        <v>0</v>
      </c>
      <c r="H51" s="20"/>
      <c r="I51" s="20">
        <f t="shared" si="0"/>
        <v>0</v>
      </c>
      <c r="J51" s="20"/>
      <c r="K51" s="15">
        <f t="shared" si="1"/>
        <v>0</v>
      </c>
      <c r="L51" s="20"/>
      <c r="M51" s="20">
        <v>0</v>
      </c>
      <c r="N51" s="20"/>
      <c r="O51" s="20">
        <v>0</v>
      </c>
      <c r="P51" s="20"/>
      <c r="Q51" s="20">
        <v>3868322333</v>
      </c>
      <c r="R51" s="20"/>
      <c r="S51" s="20">
        <f t="shared" si="2"/>
        <v>3868322333</v>
      </c>
      <c r="T51" s="20"/>
      <c r="U51" s="15">
        <f t="shared" si="3"/>
        <v>8.1915788299778084E-3</v>
      </c>
    </row>
    <row r="52" spans="1:21" x14ac:dyDescent="0.55000000000000004">
      <c r="A52" s="1" t="s">
        <v>234</v>
      </c>
      <c r="C52" s="3">
        <v>0</v>
      </c>
      <c r="D52" s="3"/>
      <c r="E52" s="3">
        <v>0</v>
      </c>
      <c r="F52" s="3"/>
      <c r="G52" s="20">
        <v>0</v>
      </c>
      <c r="H52" s="20"/>
      <c r="I52" s="20">
        <f t="shared" si="0"/>
        <v>0</v>
      </c>
      <c r="J52" s="20"/>
      <c r="K52" s="15">
        <f t="shared" si="1"/>
        <v>0</v>
      </c>
      <c r="L52" s="20"/>
      <c r="M52" s="20">
        <v>0</v>
      </c>
      <c r="N52" s="20"/>
      <c r="O52" s="20">
        <v>0</v>
      </c>
      <c r="P52" s="20"/>
      <c r="Q52" s="20">
        <v>65207804190</v>
      </c>
      <c r="R52" s="20"/>
      <c r="S52" s="20">
        <f t="shared" si="2"/>
        <v>65207804190</v>
      </c>
      <c r="T52" s="20"/>
      <c r="U52" s="15">
        <f t="shared" si="3"/>
        <v>0.13808437414725189</v>
      </c>
    </row>
    <row r="53" spans="1:21" x14ac:dyDescent="0.55000000000000004">
      <c r="A53" s="1" t="s">
        <v>235</v>
      </c>
      <c r="C53" s="3">
        <v>0</v>
      </c>
      <c r="D53" s="3"/>
      <c r="E53" s="3">
        <v>0</v>
      </c>
      <c r="F53" s="3"/>
      <c r="G53" s="20">
        <v>0</v>
      </c>
      <c r="H53" s="20"/>
      <c r="I53" s="20">
        <f t="shared" si="0"/>
        <v>0</v>
      </c>
      <c r="J53" s="20"/>
      <c r="K53" s="15">
        <f t="shared" si="1"/>
        <v>0</v>
      </c>
      <c r="L53" s="20"/>
      <c r="M53" s="20">
        <v>0</v>
      </c>
      <c r="N53" s="20"/>
      <c r="O53" s="20">
        <v>0</v>
      </c>
      <c r="P53" s="20"/>
      <c r="Q53" s="20">
        <v>5603117843</v>
      </c>
      <c r="R53" s="20"/>
      <c r="S53" s="20">
        <f t="shared" si="2"/>
        <v>5603117843</v>
      </c>
      <c r="T53" s="20"/>
      <c r="U53" s="15">
        <f t="shared" si="3"/>
        <v>1.1865190527955346E-2</v>
      </c>
    </row>
    <row r="54" spans="1:21" x14ac:dyDescent="0.55000000000000004">
      <c r="A54" s="1" t="s">
        <v>208</v>
      </c>
      <c r="C54" s="3">
        <v>0</v>
      </c>
      <c r="D54" s="3"/>
      <c r="E54" s="3">
        <v>0</v>
      </c>
      <c r="F54" s="3"/>
      <c r="G54" s="20">
        <v>0</v>
      </c>
      <c r="H54" s="20"/>
      <c r="I54" s="20">
        <f t="shared" si="0"/>
        <v>0</v>
      </c>
      <c r="J54" s="20"/>
      <c r="K54" s="15">
        <f t="shared" si="1"/>
        <v>0</v>
      </c>
      <c r="L54" s="20"/>
      <c r="M54" s="20">
        <v>0</v>
      </c>
      <c r="N54" s="20"/>
      <c r="O54" s="20">
        <v>0</v>
      </c>
      <c r="P54" s="20"/>
      <c r="Q54" s="20">
        <v>118272281242</v>
      </c>
      <c r="R54" s="20"/>
      <c r="S54" s="20">
        <f t="shared" si="2"/>
        <v>118272281242</v>
      </c>
      <c r="T54" s="20"/>
      <c r="U54" s="15">
        <f t="shared" si="3"/>
        <v>0.25045397766627858</v>
      </c>
    </row>
    <row r="55" spans="1:21" x14ac:dyDescent="0.55000000000000004">
      <c r="A55" s="1" t="s">
        <v>236</v>
      </c>
      <c r="C55" s="3">
        <v>0</v>
      </c>
      <c r="D55" s="3"/>
      <c r="E55" s="3">
        <v>0</v>
      </c>
      <c r="F55" s="3"/>
      <c r="G55" s="20">
        <v>0</v>
      </c>
      <c r="H55" s="20"/>
      <c r="I55" s="20">
        <f t="shared" si="0"/>
        <v>0</v>
      </c>
      <c r="J55" s="20"/>
      <c r="K55" s="15">
        <f t="shared" si="1"/>
        <v>0</v>
      </c>
      <c r="L55" s="20"/>
      <c r="M55" s="20">
        <v>0</v>
      </c>
      <c r="N55" s="20"/>
      <c r="O55" s="20">
        <v>0</v>
      </c>
      <c r="P55" s="20"/>
      <c r="Q55" s="20">
        <v>1119959458</v>
      </c>
      <c r="R55" s="20"/>
      <c r="S55" s="20">
        <f t="shared" si="2"/>
        <v>1119959458</v>
      </c>
      <c r="T55" s="20"/>
      <c r="U55" s="15">
        <f t="shared" si="3"/>
        <v>2.3716317816440406E-3</v>
      </c>
    </row>
    <row r="56" spans="1:21" x14ac:dyDescent="0.55000000000000004">
      <c r="A56" s="1" t="s">
        <v>237</v>
      </c>
      <c r="C56" s="3">
        <v>0</v>
      </c>
      <c r="D56" s="3"/>
      <c r="E56" s="3">
        <v>0</v>
      </c>
      <c r="F56" s="3"/>
      <c r="G56" s="20">
        <v>0</v>
      </c>
      <c r="H56" s="20"/>
      <c r="I56" s="20">
        <f t="shared" si="0"/>
        <v>0</v>
      </c>
      <c r="J56" s="20"/>
      <c r="K56" s="15">
        <f t="shared" si="1"/>
        <v>0</v>
      </c>
      <c r="L56" s="20"/>
      <c r="M56" s="20">
        <v>0</v>
      </c>
      <c r="N56" s="20"/>
      <c r="O56" s="20">
        <v>0</v>
      </c>
      <c r="P56" s="20"/>
      <c r="Q56" s="20">
        <v>5960129720</v>
      </c>
      <c r="R56" s="20"/>
      <c r="S56" s="20">
        <f t="shared" si="2"/>
        <v>5960129720</v>
      </c>
      <c r="T56" s="20"/>
      <c r="U56" s="15">
        <f t="shared" si="3"/>
        <v>1.2621200674456197E-2</v>
      </c>
    </row>
    <row r="57" spans="1:21" x14ac:dyDescent="0.55000000000000004">
      <c r="A57" s="1" t="s">
        <v>238</v>
      </c>
      <c r="C57" s="3">
        <v>0</v>
      </c>
      <c r="D57" s="3"/>
      <c r="E57" s="3">
        <v>0</v>
      </c>
      <c r="F57" s="3"/>
      <c r="G57" s="20">
        <v>0</v>
      </c>
      <c r="H57" s="20"/>
      <c r="I57" s="20">
        <f t="shared" si="0"/>
        <v>0</v>
      </c>
      <c r="J57" s="20"/>
      <c r="K57" s="15">
        <f t="shared" si="1"/>
        <v>0</v>
      </c>
      <c r="L57" s="20"/>
      <c r="M57" s="20">
        <v>0</v>
      </c>
      <c r="N57" s="20"/>
      <c r="O57" s="20">
        <v>0</v>
      </c>
      <c r="P57" s="20"/>
      <c r="Q57" s="20">
        <v>-151875873397</v>
      </c>
      <c r="R57" s="20"/>
      <c r="S57" s="20">
        <f t="shared" si="2"/>
        <v>-151875873397</v>
      </c>
      <c r="T57" s="20"/>
      <c r="U57" s="15">
        <f t="shared" si="3"/>
        <v>-0.32161311343939009</v>
      </c>
    </row>
    <row r="58" spans="1:21" x14ac:dyDescent="0.55000000000000004">
      <c r="A58" s="1" t="s">
        <v>239</v>
      </c>
      <c r="C58" s="3">
        <v>0</v>
      </c>
      <c r="D58" s="3"/>
      <c r="E58" s="3">
        <v>0</v>
      </c>
      <c r="F58" s="3"/>
      <c r="G58" s="20">
        <v>0</v>
      </c>
      <c r="H58" s="20"/>
      <c r="I58" s="20">
        <f t="shared" si="0"/>
        <v>0</v>
      </c>
      <c r="J58" s="20"/>
      <c r="K58" s="15">
        <f t="shared" si="1"/>
        <v>0</v>
      </c>
      <c r="L58" s="20"/>
      <c r="M58" s="20">
        <v>0</v>
      </c>
      <c r="N58" s="20"/>
      <c r="O58" s="20">
        <v>0</v>
      </c>
      <c r="P58" s="20"/>
      <c r="Q58" s="20">
        <v>-12700238322</v>
      </c>
      <c r="R58" s="20"/>
      <c r="S58" s="20">
        <f t="shared" si="2"/>
        <v>-12700238322</v>
      </c>
      <c r="T58" s="20"/>
      <c r="U58" s="15">
        <f t="shared" si="3"/>
        <v>-2.6894088552720432E-2</v>
      </c>
    </row>
    <row r="59" spans="1:21" x14ac:dyDescent="0.55000000000000004">
      <c r="A59" s="1" t="s">
        <v>171</v>
      </c>
      <c r="C59" s="3">
        <v>0</v>
      </c>
      <c r="D59" s="3"/>
      <c r="E59" s="3">
        <v>0</v>
      </c>
      <c r="F59" s="3"/>
      <c r="G59" s="20">
        <v>0</v>
      </c>
      <c r="H59" s="20"/>
      <c r="I59" s="20">
        <f t="shared" si="0"/>
        <v>0</v>
      </c>
      <c r="J59" s="20"/>
      <c r="K59" s="15">
        <f t="shared" si="1"/>
        <v>0</v>
      </c>
      <c r="L59" s="20"/>
      <c r="M59" s="20">
        <v>1878471380</v>
      </c>
      <c r="N59" s="20"/>
      <c r="O59" s="20">
        <v>0</v>
      </c>
      <c r="P59" s="20"/>
      <c r="Q59" s="20">
        <v>48629332935</v>
      </c>
      <c r="R59" s="20"/>
      <c r="S59" s="20">
        <f t="shared" si="2"/>
        <v>50507804315</v>
      </c>
      <c r="T59" s="20"/>
      <c r="U59" s="15">
        <f t="shared" si="3"/>
        <v>0.10695558047112096</v>
      </c>
    </row>
    <row r="60" spans="1:21" x14ac:dyDescent="0.55000000000000004">
      <c r="A60" s="1" t="s">
        <v>240</v>
      </c>
      <c r="C60" s="3">
        <v>0</v>
      </c>
      <c r="D60" s="3"/>
      <c r="E60" s="3">
        <v>0</v>
      </c>
      <c r="F60" s="3"/>
      <c r="G60" s="20">
        <v>0</v>
      </c>
      <c r="H60" s="20"/>
      <c r="I60" s="20">
        <f t="shared" si="0"/>
        <v>0</v>
      </c>
      <c r="J60" s="20"/>
      <c r="K60" s="15">
        <f t="shared" si="1"/>
        <v>0</v>
      </c>
      <c r="L60" s="20"/>
      <c r="M60" s="20">
        <v>0</v>
      </c>
      <c r="N60" s="20"/>
      <c r="O60" s="20">
        <v>0</v>
      </c>
      <c r="P60" s="20"/>
      <c r="Q60" s="20">
        <v>1205560343</v>
      </c>
      <c r="R60" s="20"/>
      <c r="S60" s="20">
        <f t="shared" si="2"/>
        <v>1205560343</v>
      </c>
      <c r="T60" s="20"/>
      <c r="U60" s="15">
        <f t="shared" si="3"/>
        <v>2.5529006462915111E-3</v>
      </c>
    </row>
    <row r="61" spans="1:21" x14ac:dyDescent="0.55000000000000004">
      <c r="A61" s="1" t="s">
        <v>49</v>
      </c>
      <c r="C61" s="3">
        <v>48705967885</v>
      </c>
      <c r="D61" s="3"/>
      <c r="E61" s="3">
        <v>258902138868</v>
      </c>
      <c r="F61" s="3"/>
      <c r="G61" s="20">
        <v>0</v>
      </c>
      <c r="H61" s="20"/>
      <c r="I61" s="20">
        <f t="shared" si="0"/>
        <v>307608106753</v>
      </c>
      <c r="J61" s="20"/>
      <c r="K61" s="15">
        <f t="shared" si="1"/>
        <v>0.12410553342662961</v>
      </c>
      <c r="L61" s="20"/>
      <c r="M61" s="20">
        <v>48705967885</v>
      </c>
      <c r="N61" s="20"/>
      <c r="O61" s="20">
        <v>-71590141572</v>
      </c>
      <c r="P61" s="20"/>
      <c r="Q61" s="20">
        <v>-95745698879</v>
      </c>
      <c r="R61" s="20"/>
      <c r="S61" s="20">
        <f t="shared" si="2"/>
        <v>-118629872566</v>
      </c>
      <c r="T61" s="20"/>
      <c r="U61" s="15">
        <f t="shared" si="3"/>
        <v>-0.25121121485266129</v>
      </c>
    </row>
    <row r="62" spans="1:21" x14ac:dyDescent="0.55000000000000004">
      <c r="A62" s="1" t="s">
        <v>241</v>
      </c>
      <c r="C62" s="3">
        <v>0</v>
      </c>
      <c r="D62" s="3"/>
      <c r="E62" s="3">
        <v>0</v>
      </c>
      <c r="F62" s="3"/>
      <c r="G62" s="20">
        <v>0</v>
      </c>
      <c r="H62" s="20"/>
      <c r="I62" s="20">
        <f t="shared" si="0"/>
        <v>0</v>
      </c>
      <c r="J62" s="20"/>
      <c r="K62" s="15">
        <f t="shared" si="1"/>
        <v>0</v>
      </c>
      <c r="L62" s="20"/>
      <c r="M62" s="20">
        <v>0</v>
      </c>
      <c r="N62" s="20"/>
      <c r="O62" s="20">
        <v>0</v>
      </c>
      <c r="P62" s="20"/>
      <c r="Q62" s="20">
        <v>1048804701</v>
      </c>
      <c r="R62" s="20"/>
      <c r="S62" s="20">
        <f t="shared" si="2"/>
        <v>1048804701</v>
      </c>
      <c r="T62" s="20"/>
      <c r="U62" s="15">
        <f t="shared" si="3"/>
        <v>2.220954110313228E-3</v>
      </c>
    </row>
    <row r="63" spans="1:21" x14ac:dyDescent="0.55000000000000004">
      <c r="A63" s="1" t="s">
        <v>242</v>
      </c>
      <c r="C63" s="3">
        <v>0</v>
      </c>
      <c r="D63" s="3"/>
      <c r="E63" s="3">
        <v>0</v>
      </c>
      <c r="F63" s="3"/>
      <c r="G63" s="20">
        <v>0</v>
      </c>
      <c r="H63" s="20"/>
      <c r="I63" s="20">
        <f t="shared" si="0"/>
        <v>0</v>
      </c>
      <c r="J63" s="20"/>
      <c r="K63" s="15">
        <f t="shared" si="1"/>
        <v>0</v>
      </c>
      <c r="L63" s="20"/>
      <c r="M63" s="20">
        <v>0</v>
      </c>
      <c r="N63" s="20"/>
      <c r="O63" s="20">
        <v>0</v>
      </c>
      <c r="P63" s="20"/>
      <c r="Q63" s="20">
        <v>1799689388</v>
      </c>
      <c r="R63" s="20"/>
      <c r="S63" s="20">
        <f t="shared" si="2"/>
        <v>1799689388</v>
      </c>
      <c r="T63" s="20"/>
      <c r="U63" s="15">
        <f t="shared" si="3"/>
        <v>3.8110313004457996E-3</v>
      </c>
    </row>
    <row r="64" spans="1:21" x14ac:dyDescent="0.55000000000000004">
      <c r="A64" s="1" t="s">
        <v>25</v>
      </c>
      <c r="C64" s="3">
        <v>0</v>
      </c>
      <c r="D64" s="3"/>
      <c r="E64" s="3">
        <v>291812663677</v>
      </c>
      <c r="F64" s="3"/>
      <c r="G64" s="20">
        <v>0</v>
      </c>
      <c r="H64" s="20"/>
      <c r="I64" s="20">
        <f t="shared" si="0"/>
        <v>291812663677</v>
      </c>
      <c r="J64" s="20"/>
      <c r="K64" s="15">
        <f t="shared" si="1"/>
        <v>0.11773280837282923</v>
      </c>
      <c r="L64" s="20"/>
      <c r="M64" s="20">
        <v>38368195842</v>
      </c>
      <c r="N64" s="20"/>
      <c r="O64" s="20">
        <v>160552267214</v>
      </c>
      <c r="P64" s="20"/>
      <c r="Q64" s="20">
        <v>-17917070806</v>
      </c>
      <c r="R64" s="20"/>
      <c r="S64" s="20">
        <f t="shared" si="2"/>
        <v>181003392250</v>
      </c>
      <c r="T64" s="20"/>
      <c r="U64" s="15">
        <f t="shared" si="3"/>
        <v>0.38329369387358897</v>
      </c>
    </row>
    <row r="65" spans="1:21" x14ac:dyDescent="0.55000000000000004">
      <c r="A65" s="1" t="s">
        <v>57</v>
      </c>
      <c r="C65" s="3">
        <v>0</v>
      </c>
      <c r="D65" s="3"/>
      <c r="E65" s="3">
        <v>2362929336</v>
      </c>
      <c r="F65" s="3"/>
      <c r="G65" s="20">
        <v>0</v>
      </c>
      <c r="H65" s="20"/>
      <c r="I65" s="20">
        <f t="shared" si="0"/>
        <v>2362929336</v>
      </c>
      <c r="J65" s="20"/>
      <c r="K65" s="15">
        <f t="shared" si="1"/>
        <v>9.5333185067578423E-4</v>
      </c>
      <c r="L65" s="20"/>
      <c r="M65" s="20">
        <v>370615385</v>
      </c>
      <c r="N65" s="20"/>
      <c r="O65" s="20">
        <v>2742935316</v>
      </c>
      <c r="P65" s="20"/>
      <c r="Q65" s="20">
        <v>-277175433</v>
      </c>
      <c r="R65" s="20"/>
      <c r="S65" s="20">
        <f t="shared" si="2"/>
        <v>2836375268</v>
      </c>
      <c r="T65" s="20"/>
      <c r="U65" s="15">
        <f t="shared" si="3"/>
        <v>6.0063225344518974E-3</v>
      </c>
    </row>
    <row r="66" spans="1:21" x14ac:dyDescent="0.55000000000000004">
      <c r="A66" s="1" t="s">
        <v>243</v>
      </c>
      <c r="C66" s="3">
        <v>0</v>
      </c>
      <c r="D66" s="3"/>
      <c r="E66" s="3">
        <v>0</v>
      </c>
      <c r="F66" s="3"/>
      <c r="G66" s="20">
        <v>0</v>
      </c>
      <c r="H66" s="20"/>
      <c r="I66" s="20">
        <f t="shared" si="0"/>
        <v>0</v>
      </c>
      <c r="J66" s="20"/>
      <c r="K66" s="15">
        <f t="shared" si="1"/>
        <v>0</v>
      </c>
      <c r="L66" s="20"/>
      <c r="M66" s="20">
        <v>0</v>
      </c>
      <c r="N66" s="20"/>
      <c r="O66" s="20">
        <v>0</v>
      </c>
      <c r="P66" s="20"/>
      <c r="Q66" s="20">
        <v>0</v>
      </c>
      <c r="R66" s="20"/>
      <c r="S66" s="20">
        <f t="shared" si="2"/>
        <v>0</v>
      </c>
      <c r="T66" s="20"/>
      <c r="U66" s="15">
        <f t="shared" si="3"/>
        <v>0</v>
      </c>
    </row>
    <row r="67" spans="1:21" x14ac:dyDescent="0.55000000000000004">
      <c r="A67" s="1" t="s">
        <v>244</v>
      </c>
      <c r="C67" s="3">
        <v>0</v>
      </c>
      <c r="D67" s="3"/>
      <c r="E67" s="3">
        <v>0</v>
      </c>
      <c r="F67" s="3"/>
      <c r="G67" s="20">
        <v>0</v>
      </c>
      <c r="H67" s="20"/>
      <c r="I67" s="20">
        <f t="shared" si="0"/>
        <v>0</v>
      </c>
      <c r="J67" s="20"/>
      <c r="K67" s="15">
        <f t="shared" si="1"/>
        <v>0</v>
      </c>
      <c r="L67" s="20"/>
      <c r="M67" s="20">
        <v>293381400</v>
      </c>
      <c r="N67" s="20"/>
      <c r="O67" s="20">
        <v>0</v>
      </c>
      <c r="P67" s="20"/>
      <c r="Q67" s="20">
        <v>-9273</v>
      </c>
      <c r="R67" s="20"/>
      <c r="S67" s="20">
        <f t="shared" si="2"/>
        <v>293372127</v>
      </c>
      <c r="T67" s="20"/>
      <c r="U67" s="15">
        <f t="shared" si="3"/>
        <v>6.2124629179363721E-4</v>
      </c>
    </row>
    <row r="68" spans="1:21" x14ac:dyDescent="0.55000000000000004">
      <c r="A68" s="1" t="s">
        <v>245</v>
      </c>
      <c r="C68" s="3">
        <v>0</v>
      </c>
      <c r="D68" s="3"/>
      <c r="E68" s="3">
        <v>0</v>
      </c>
      <c r="F68" s="3"/>
      <c r="G68" s="20">
        <v>0</v>
      </c>
      <c r="H68" s="20"/>
      <c r="I68" s="20">
        <f t="shared" si="0"/>
        <v>0</v>
      </c>
      <c r="J68" s="20"/>
      <c r="K68" s="15">
        <f t="shared" si="1"/>
        <v>0</v>
      </c>
      <c r="L68" s="20"/>
      <c r="M68" s="20">
        <v>0</v>
      </c>
      <c r="N68" s="20"/>
      <c r="O68" s="20">
        <v>0</v>
      </c>
      <c r="P68" s="20"/>
      <c r="Q68" s="20">
        <v>-20185280467</v>
      </c>
      <c r="R68" s="20"/>
      <c r="S68" s="20">
        <f t="shared" si="2"/>
        <v>-20185280467</v>
      </c>
      <c r="T68" s="20"/>
      <c r="U68" s="15">
        <f t="shared" si="3"/>
        <v>-4.2744451448648656E-2</v>
      </c>
    </row>
    <row r="69" spans="1:21" x14ac:dyDescent="0.55000000000000004">
      <c r="A69" s="1" t="s">
        <v>36</v>
      </c>
      <c r="C69" s="3">
        <v>2730203047</v>
      </c>
      <c r="D69" s="3"/>
      <c r="E69" s="3">
        <v>2066123303</v>
      </c>
      <c r="F69" s="3"/>
      <c r="G69" s="20">
        <v>0</v>
      </c>
      <c r="H69" s="20"/>
      <c r="I69" s="20">
        <f t="shared" si="0"/>
        <v>4796326350</v>
      </c>
      <c r="J69" s="20"/>
      <c r="K69" s="15">
        <f t="shared" si="1"/>
        <v>1.9350941249182279E-3</v>
      </c>
      <c r="L69" s="20"/>
      <c r="M69" s="20">
        <v>2730203047</v>
      </c>
      <c r="N69" s="20"/>
      <c r="O69" s="20">
        <v>19411635114</v>
      </c>
      <c r="P69" s="20"/>
      <c r="Q69" s="20">
        <v>111339472</v>
      </c>
      <c r="R69" s="20"/>
      <c r="S69" s="20">
        <f t="shared" si="2"/>
        <v>22253177633</v>
      </c>
      <c r="T69" s="20"/>
      <c r="U69" s="15">
        <f t="shared" si="3"/>
        <v>4.71234408888693E-2</v>
      </c>
    </row>
    <row r="70" spans="1:21" x14ac:dyDescent="0.55000000000000004">
      <c r="A70" s="1" t="s">
        <v>246</v>
      </c>
      <c r="C70" s="3">
        <v>0</v>
      </c>
      <c r="D70" s="3"/>
      <c r="E70" s="3">
        <v>0</v>
      </c>
      <c r="F70" s="3"/>
      <c r="G70" s="20">
        <v>0</v>
      </c>
      <c r="H70" s="20"/>
      <c r="I70" s="20">
        <f t="shared" si="0"/>
        <v>0</v>
      </c>
      <c r="J70" s="20"/>
      <c r="K70" s="15">
        <f t="shared" si="1"/>
        <v>0</v>
      </c>
      <c r="L70" s="20"/>
      <c r="M70" s="20">
        <v>0</v>
      </c>
      <c r="N70" s="20"/>
      <c r="O70" s="20">
        <v>0</v>
      </c>
      <c r="P70" s="20"/>
      <c r="Q70" s="20">
        <v>-13847073</v>
      </c>
      <c r="R70" s="20"/>
      <c r="S70" s="20">
        <f t="shared" si="2"/>
        <v>-13847073</v>
      </c>
      <c r="T70" s="20"/>
      <c r="U70" s="15">
        <f t="shared" si="3"/>
        <v>-2.9322631435418521E-5</v>
      </c>
    </row>
    <row r="71" spans="1:21" x14ac:dyDescent="0.55000000000000004">
      <c r="A71" s="1" t="s">
        <v>247</v>
      </c>
      <c r="C71" s="3">
        <v>0</v>
      </c>
      <c r="D71" s="3"/>
      <c r="E71" s="3">
        <v>0</v>
      </c>
      <c r="F71" s="3"/>
      <c r="G71" s="20">
        <v>0</v>
      </c>
      <c r="H71" s="20"/>
      <c r="I71" s="20">
        <f t="shared" si="0"/>
        <v>0</v>
      </c>
      <c r="J71" s="20"/>
      <c r="K71" s="15">
        <f t="shared" si="1"/>
        <v>0</v>
      </c>
      <c r="L71" s="20"/>
      <c r="M71" s="20">
        <v>0</v>
      </c>
      <c r="N71" s="20"/>
      <c r="O71" s="20">
        <v>0</v>
      </c>
      <c r="P71" s="20"/>
      <c r="Q71" s="20">
        <v>-25635984471</v>
      </c>
      <c r="R71" s="20"/>
      <c r="S71" s="20">
        <f t="shared" si="2"/>
        <v>-25635984471</v>
      </c>
      <c r="T71" s="20"/>
      <c r="U71" s="15">
        <f t="shared" si="3"/>
        <v>-5.4286889664497733E-2</v>
      </c>
    </row>
    <row r="72" spans="1:21" x14ac:dyDescent="0.55000000000000004">
      <c r="A72" s="1" t="s">
        <v>248</v>
      </c>
      <c r="C72" s="3">
        <v>0</v>
      </c>
      <c r="D72" s="3"/>
      <c r="E72" s="3">
        <v>0</v>
      </c>
      <c r="F72" s="3"/>
      <c r="G72" s="20">
        <v>0</v>
      </c>
      <c r="H72" s="20"/>
      <c r="I72" s="20">
        <f t="shared" si="0"/>
        <v>0</v>
      </c>
      <c r="J72" s="20"/>
      <c r="K72" s="15">
        <f t="shared" si="1"/>
        <v>0</v>
      </c>
      <c r="L72" s="20"/>
      <c r="M72" s="20">
        <v>0</v>
      </c>
      <c r="N72" s="20"/>
      <c r="O72" s="20">
        <v>0</v>
      </c>
      <c r="P72" s="20"/>
      <c r="Q72" s="20">
        <v>-1239698765</v>
      </c>
      <c r="R72" s="20"/>
      <c r="S72" s="20">
        <f t="shared" si="2"/>
        <v>-1239698765</v>
      </c>
      <c r="T72" s="20"/>
      <c r="U72" s="15">
        <f t="shared" si="3"/>
        <v>-2.6251923404345826E-3</v>
      </c>
    </row>
    <row r="73" spans="1:21" x14ac:dyDescent="0.55000000000000004">
      <c r="A73" s="1" t="s">
        <v>15</v>
      </c>
      <c r="C73" s="3">
        <v>0</v>
      </c>
      <c r="D73" s="3"/>
      <c r="E73" s="3">
        <v>40862953974</v>
      </c>
      <c r="F73" s="3"/>
      <c r="G73" s="20">
        <v>0</v>
      </c>
      <c r="H73" s="20"/>
      <c r="I73" s="20">
        <f t="shared" ref="I73:I113" si="4">C73+E73+G73</f>
        <v>40862953974</v>
      </c>
      <c r="J73" s="20"/>
      <c r="K73" s="15">
        <f t="shared" ref="K73:K113" si="5">I73/$I$114</f>
        <v>1.6486297301661169E-2</v>
      </c>
      <c r="L73" s="20"/>
      <c r="M73" s="20">
        <v>9137854658</v>
      </c>
      <c r="N73" s="20"/>
      <c r="O73" s="20">
        <v>-193417982866</v>
      </c>
      <c r="P73" s="20"/>
      <c r="Q73" s="20">
        <v>-27611757450</v>
      </c>
      <c r="R73" s="20"/>
      <c r="S73" s="20">
        <f t="shared" ref="S73:S108" si="6">M73+O73+Q73</f>
        <v>-211891885658</v>
      </c>
      <c r="T73" s="20"/>
      <c r="U73" s="15">
        <f t="shared" ref="U73:U113" si="7">S73/$S$114</f>
        <v>-0.44870332288313769</v>
      </c>
    </row>
    <row r="74" spans="1:21" x14ac:dyDescent="0.55000000000000004">
      <c r="A74" s="1" t="s">
        <v>249</v>
      </c>
      <c r="C74" s="3">
        <v>0</v>
      </c>
      <c r="D74" s="3"/>
      <c r="E74" s="3">
        <v>0</v>
      </c>
      <c r="F74" s="3"/>
      <c r="G74" s="20">
        <v>0</v>
      </c>
      <c r="H74" s="20"/>
      <c r="I74" s="20">
        <f t="shared" si="4"/>
        <v>0</v>
      </c>
      <c r="J74" s="20"/>
      <c r="K74" s="15">
        <f t="shared" si="5"/>
        <v>0</v>
      </c>
      <c r="L74" s="20"/>
      <c r="M74" s="20">
        <v>0</v>
      </c>
      <c r="N74" s="20"/>
      <c r="O74" s="20">
        <v>0</v>
      </c>
      <c r="P74" s="20"/>
      <c r="Q74" s="20">
        <v>-45796326726</v>
      </c>
      <c r="R74" s="20"/>
      <c r="S74" s="20">
        <f t="shared" si="6"/>
        <v>-45796326726</v>
      </c>
      <c r="T74" s="20"/>
      <c r="U74" s="15">
        <f t="shared" si="7"/>
        <v>-9.6978531829976275E-2</v>
      </c>
    </row>
    <row r="75" spans="1:21" x14ac:dyDescent="0.55000000000000004">
      <c r="A75" s="1" t="s">
        <v>250</v>
      </c>
      <c r="C75" s="3">
        <v>0</v>
      </c>
      <c r="D75" s="3"/>
      <c r="E75" s="3">
        <v>0</v>
      </c>
      <c r="F75" s="3"/>
      <c r="G75" s="20">
        <v>0</v>
      </c>
      <c r="H75" s="20"/>
      <c r="I75" s="20">
        <f t="shared" si="4"/>
        <v>0</v>
      </c>
      <c r="J75" s="20"/>
      <c r="K75" s="15">
        <f t="shared" si="5"/>
        <v>0</v>
      </c>
      <c r="L75" s="20"/>
      <c r="M75" s="20">
        <v>0</v>
      </c>
      <c r="N75" s="20"/>
      <c r="O75" s="20">
        <v>0</v>
      </c>
      <c r="P75" s="20"/>
      <c r="Q75" s="20">
        <v>2176932263</v>
      </c>
      <c r="R75" s="20"/>
      <c r="S75" s="20">
        <f t="shared" si="6"/>
        <v>2176932263</v>
      </c>
      <c r="T75" s="20"/>
      <c r="U75" s="15">
        <f t="shared" si="7"/>
        <v>4.6098827100731384E-3</v>
      </c>
    </row>
    <row r="76" spans="1:21" x14ac:dyDescent="0.55000000000000004">
      <c r="A76" s="1" t="s">
        <v>40</v>
      </c>
      <c r="C76" s="3">
        <v>0</v>
      </c>
      <c r="D76" s="3"/>
      <c r="E76" s="3">
        <v>22233339056</v>
      </c>
      <c r="F76" s="3"/>
      <c r="G76" s="20">
        <v>0</v>
      </c>
      <c r="H76" s="20"/>
      <c r="I76" s="20">
        <f t="shared" si="4"/>
        <v>22233339056</v>
      </c>
      <c r="J76" s="20"/>
      <c r="K76" s="15">
        <f t="shared" si="5"/>
        <v>8.9701160106798357E-3</v>
      </c>
      <c r="L76" s="20"/>
      <c r="M76" s="20">
        <v>5741533557</v>
      </c>
      <c r="N76" s="20"/>
      <c r="O76" s="20">
        <v>3958112235</v>
      </c>
      <c r="P76" s="20"/>
      <c r="Q76" s="20">
        <v>0</v>
      </c>
      <c r="R76" s="20"/>
      <c r="S76" s="20">
        <f t="shared" si="6"/>
        <v>9699645792</v>
      </c>
      <c r="T76" s="20"/>
      <c r="U76" s="15">
        <f t="shared" si="7"/>
        <v>2.054001871824639E-2</v>
      </c>
    </row>
    <row r="77" spans="1:21" x14ac:dyDescent="0.55000000000000004">
      <c r="A77" s="1" t="s">
        <v>39</v>
      </c>
      <c r="C77" s="3">
        <v>0</v>
      </c>
      <c r="D77" s="3"/>
      <c r="E77" s="3">
        <v>171934681970</v>
      </c>
      <c r="F77" s="3"/>
      <c r="G77" s="20">
        <v>0</v>
      </c>
      <c r="H77" s="20"/>
      <c r="I77" s="20">
        <f t="shared" si="4"/>
        <v>171934681970</v>
      </c>
      <c r="J77" s="20"/>
      <c r="K77" s="15">
        <f t="shared" si="5"/>
        <v>6.9367630280168693E-2</v>
      </c>
      <c r="L77" s="20"/>
      <c r="M77" s="20">
        <v>90174748300</v>
      </c>
      <c r="N77" s="20"/>
      <c r="O77" s="20">
        <v>-77153963221</v>
      </c>
      <c r="P77" s="20"/>
      <c r="Q77" s="20">
        <v>0</v>
      </c>
      <c r="R77" s="20"/>
      <c r="S77" s="20">
        <f t="shared" si="6"/>
        <v>13020785079</v>
      </c>
      <c r="T77" s="20"/>
      <c r="U77" s="15">
        <f t="shared" si="7"/>
        <v>2.7572879977690146E-2</v>
      </c>
    </row>
    <row r="78" spans="1:21" x14ac:dyDescent="0.55000000000000004">
      <c r="A78" s="1" t="s">
        <v>41</v>
      </c>
      <c r="C78" s="3">
        <v>0</v>
      </c>
      <c r="D78" s="3"/>
      <c r="E78" s="3">
        <v>71991390098</v>
      </c>
      <c r="F78" s="3"/>
      <c r="G78" s="20">
        <v>0</v>
      </c>
      <c r="H78" s="20"/>
      <c r="I78" s="20">
        <f t="shared" si="4"/>
        <v>71991390098</v>
      </c>
      <c r="J78" s="20"/>
      <c r="K78" s="15">
        <f t="shared" si="5"/>
        <v>2.9045170377811361E-2</v>
      </c>
      <c r="L78" s="20"/>
      <c r="M78" s="20">
        <v>39635554739</v>
      </c>
      <c r="N78" s="20"/>
      <c r="O78" s="20">
        <v>27415325880</v>
      </c>
      <c r="P78" s="20"/>
      <c r="Q78" s="20">
        <v>0</v>
      </c>
      <c r="R78" s="20"/>
      <c r="S78" s="20">
        <f t="shared" si="6"/>
        <v>67050880619</v>
      </c>
      <c r="T78" s="20"/>
      <c r="U78" s="15">
        <f t="shared" si="7"/>
        <v>0.14198728206395561</v>
      </c>
    </row>
    <row r="79" spans="1:21" x14ac:dyDescent="0.55000000000000004">
      <c r="A79" s="1" t="s">
        <v>42</v>
      </c>
      <c r="C79" s="3">
        <v>0</v>
      </c>
      <c r="D79" s="3"/>
      <c r="E79" s="3">
        <v>146887157553</v>
      </c>
      <c r="F79" s="3"/>
      <c r="G79" s="20">
        <v>0</v>
      </c>
      <c r="H79" s="20"/>
      <c r="I79" s="20">
        <f t="shared" si="4"/>
        <v>146887157553</v>
      </c>
      <c r="J79" s="20"/>
      <c r="K79" s="15">
        <f t="shared" si="5"/>
        <v>5.9262121645819288E-2</v>
      </c>
      <c r="L79" s="20"/>
      <c r="M79" s="20">
        <v>15239311200</v>
      </c>
      <c r="N79" s="20"/>
      <c r="O79" s="20">
        <v>180530698057</v>
      </c>
      <c r="P79" s="20"/>
      <c r="Q79" s="20">
        <v>0</v>
      </c>
      <c r="R79" s="20"/>
      <c r="S79" s="20">
        <f t="shared" si="6"/>
        <v>195770009257</v>
      </c>
      <c r="T79" s="20"/>
      <c r="U79" s="15">
        <f t="shared" si="7"/>
        <v>0.41456355632352648</v>
      </c>
    </row>
    <row r="80" spans="1:21" x14ac:dyDescent="0.55000000000000004">
      <c r="A80" s="1" t="s">
        <v>53</v>
      </c>
      <c r="C80" s="3">
        <v>0</v>
      </c>
      <c r="D80" s="3"/>
      <c r="E80" s="3">
        <v>22435203981</v>
      </c>
      <c r="F80" s="3"/>
      <c r="G80" s="20">
        <v>0</v>
      </c>
      <c r="H80" s="20"/>
      <c r="I80" s="20">
        <f t="shared" si="4"/>
        <v>22435203981</v>
      </c>
      <c r="J80" s="20"/>
      <c r="K80" s="15">
        <f t="shared" si="5"/>
        <v>9.0515590989706397E-3</v>
      </c>
      <c r="L80" s="20"/>
      <c r="M80" s="20">
        <v>14483710904</v>
      </c>
      <c r="N80" s="20"/>
      <c r="O80" s="20">
        <v>-85537870430</v>
      </c>
      <c r="P80" s="20"/>
      <c r="Q80" s="20">
        <v>0</v>
      </c>
      <c r="R80" s="20"/>
      <c r="S80" s="20">
        <f t="shared" si="6"/>
        <v>-71054159526</v>
      </c>
      <c r="T80" s="20"/>
      <c r="U80" s="15">
        <f t="shared" si="7"/>
        <v>-0.15046464561386583</v>
      </c>
    </row>
    <row r="81" spans="1:21" x14ac:dyDescent="0.55000000000000004">
      <c r="A81" s="1" t="s">
        <v>48</v>
      </c>
      <c r="C81" s="3">
        <v>0</v>
      </c>
      <c r="D81" s="3"/>
      <c r="E81" s="3">
        <v>75455877620</v>
      </c>
      <c r="F81" s="3"/>
      <c r="G81" s="20">
        <v>0</v>
      </c>
      <c r="H81" s="20"/>
      <c r="I81" s="20">
        <f t="shared" si="4"/>
        <v>75455877620</v>
      </c>
      <c r="J81" s="20"/>
      <c r="K81" s="15">
        <f t="shared" si="5"/>
        <v>3.0442929612788088E-2</v>
      </c>
      <c r="L81" s="20"/>
      <c r="M81" s="20">
        <v>18241767942</v>
      </c>
      <c r="N81" s="20"/>
      <c r="O81" s="20">
        <v>65714485240</v>
      </c>
      <c r="P81" s="20"/>
      <c r="Q81" s="20">
        <v>0</v>
      </c>
      <c r="R81" s="20"/>
      <c r="S81" s="20">
        <f t="shared" si="6"/>
        <v>83956253182</v>
      </c>
      <c r="T81" s="20"/>
      <c r="U81" s="15">
        <f t="shared" si="7"/>
        <v>0.17778618403719468</v>
      </c>
    </row>
    <row r="82" spans="1:21" x14ac:dyDescent="0.55000000000000004">
      <c r="A82" s="1" t="s">
        <v>52</v>
      </c>
      <c r="C82" s="3">
        <v>0</v>
      </c>
      <c r="D82" s="3"/>
      <c r="E82" s="3">
        <v>207883203344</v>
      </c>
      <c r="F82" s="3"/>
      <c r="G82" s="20">
        <v>0</v>
      </c>
      <c r="H82" s="20"/>
      <c r="I82" s="20">
        <f t="shared" si="4"/>
        <v>207883203344</v>
      </c>
      <c r="J82" s="20"/>
      <c r="K82" s="15">
        <f t="shared" si="5"/>
        <v>8.3871183089982135E-2</v>
      </c>
      <c r="L82" s="20"/>
      <c r="M82" s="20">
        <v>53875988750</v>
      </c>
      <c r="N82" s="20"/>
      <c r="O82" s="20">
        <v>273925693490</v>
      </c>
      <c r="P82" s="20"/>
      <c r="Q82" s="20">
        <v>0</v>
      </c>
      <c r="R82" s="20"/>
      <c r="S82" s="20">
        <f t="shared" si="6"/>
        <v>327801682240</v>
      </c>
      <c r="T82" s="20"/>
      <c r="U82" s="15">
        <f t="shared" si="7"/>
        <v>0.6941544911501295</v>
      </c>
    </row>
    <row r="83" spans="1:21" x14ac:dyDescent="0.55000000000000004">
      <c r="A83" s="1" t="s">
        <v>19</v>
      </c>
      <c r="C83" s="3">
        <v>0</v>
      </c>
      <c r="D83" s="3"/>
      <c r="E83" s="3">
        <v>121325777161</v>
      </c>
      <c r="F83" s="3"/>
      <c r="G83" s="20">
        <v>0</v>
      </c>
      <c r="H83" s="20"/>
      <c r="I83" s="20">
        <f t="shared" si="4"/>
        <v>121325777161</v>
      </c>
      <c r="J83" s="20"/>
      <c r="K83" s="15">
        <f t="shared" si="5"/>
        <v>4.8949296076441759E-2</v>
      </c>
      <c r="L83" s="20"/>
      <c r="M83" s="20">
        <v>26092320800</v>
      </c>
      <c r="N83" s="20"/>
      <c r="O83" s="20">
        <v>193490005988</v>
      </c>
      <c r="P83" s="20"/>
      <c r="Q83" s="20">
        <v>0</v>
      </c>
      <c r="R83" s="20"/>
      <c r="S83" s="20">
        <f t="shared" si="6"/>
        <v>219582326788</v>
      </c>
      <c r="T83" s="20"/>
      <c r="U83" s="15">
        <f t="shared" si="7"/>
        <v>0.46498863970285642</v>
      </c>
    </row>
    <row r="84" spans="1:21" x14ac:dyDescent="0.55000000000000004">
      <c r="A84" s="1" t="s">
        <v>21</v>
      </c>
      <c r="C84" s="3">
        <v>0</v>
      </c>
      <c r="D84" s="3"/>
      <c r="E84" s="3">
        <v>78634220529</v>
      </c>
      <c r="F84" s="3"/>
      <c r="G84" s="20">
        <v>0</v>
      </c>
      <c r="H84" s="20"/>
      <c r="I84" s="20">
        <f t="shared" si="4"/>
        <v>78634220529</v>
      </c>
      <c r="J84" s="20"/>
      <c r="K84" s="15">
        <f t="shared" si="5"/>
        <v>3.1725242833651676E-2</v>
      </c>
      <c r="L84" s="20"/>
      <c r="M84" s="20">
        <v>43447621000</v>
      </c>
      <c r="N84" s="20"/>
      <c r="O84" s="20">
        <v>82037833714</v>
      </c>
      <c r="P84" s="20"/>
      <c r="Q84" s="20">
        <v>0</v>
      </c>
      <c r="R84" s="20"/>
      <c r="S84" s="20">
        <f t="shared" si="6"/>
        <v>125485454714</v>
      </c>
      <c r="T84" s="20"/>
      <c r="U84" s="15">
        <f t="shared" si="7"/>
        <v>0.26572863009276571</v>
      </c>
    </row>
    <row r="85" spans="1:21" x14ac:dyDescent="0.55000000000000004">
      <c r="A85" s="1" t="s">
        <v>24</v>
      </c>
      <c r="C85" s="3">
        <v>0</v>
      </c>
      <c r="D85" s="3"/>
      <c r="E85" s="3">
        <v>-73026365771</v>
      </c>
      <c r="F85" s="3"/>
      <c r="G85" s="20">
        <v>0</v>
      </c>
      <c r="H85" s="20"/>
      <c r="I85" s="20">
        <f t="shared" si="4"/>
        <v>-73026365771</v>
      </c>
      <c r="J85" s="20"/>
      <c r="K85" s="15">
        <f t="shared" si="5"/>
        <v>-2.9462734821535171E-2</v>
      </c>
      <c r="L85" s="20"/>
      <c r="M85" s="20">
        <v>52932613137</v>
      </c>
      <c r="N85" s="20"/>
      <c r="O85" s="20">
        <v>42582166750</v>
      </c>
      <c r="P85" s="20"/>
      <c r="Q85" s="20">
        <v>0</v>
      </c>
      <c r="R85" s="20"/>
      <c r="S85" s="20">
        <f t="shared" si="6"/>
        <v>95514779887</v>
      </c>
      <c r="T85" s="20"/>
      <c r="U85" s="15">
        <f t="shared" si="7"/>
        <v>0.20226257832695957</v>
      </c>
    </row>
    <row r="86" spans="1:21" x14ac:dyDescent="0.55000000000000004">
      <c r="A86" s="1" t="s">
        <v>50</v>
      </c>
      <c r="C86" s="3">
        <v>0</v>
      </c>
      <c r="D86" s="3"/>
      <c r="E86" s="3">
        <v>64326194454</v>
      </c>
      <c r="F86" s="3"/>
      <c r="G86" s="20">
        <v>0</v>
      </c>
      <c r="H86" s="20"/>
      <c r="I86" s="20">
        <f t="shared" si="4"/>
        <v>64326194454</v>
      </c>
      <c r="J86" s="20"/>
      <c r="K86" s="15">
        <f t="shared" si="5"/>
        <v>2.5952621211082289E-2</v>
      </c>
      <c r="L86" s="20"/>
      <c r="M86" s="20">
        <v>37902355887</v>
      </c>
      <c r="N86" s="20"/>
      <c r="O86" s="20">
        <v>7843985863</v>
      </c>
      <c r="P86" s="20"/>
      <c r="Q86" s="20">
        <v>0</v>
      </c>
      <c r="R86" s="20"/>
      <c r="S86" s="20">
        <f t="shared" si="6"/>
        <v>45746341750</v>
      </c>
      <c r="T86" s="20"/>
      <c r="U86" s="15">
        <f t="shared" si="7"/>
        <v>9.6872683393374806E-2</v>
      </c>
    </row>
    <row r="87" spans="1:21" x14ac:dyDescent="0.55000000000000004">
      <c r="A87" s="1" t="s">
        <v>33</v>
      </c>
      <c r="C87" s="3">
        <v>1234000426</v>
      </c>
      <c r="D87" s="3"/>
      <c r="E87" s="3">
        <v>33993553210</v>
      </c>
      <c r="F87" s="3"/>
      <c r="G87" s="20">
        <v>0</v>
      </c>
      <c r="H87" s="20"/>
      <c r="I87" s="20">
        <f t="shared" si="4"/>
        <v>35227553636</v>
      </c>
      <c r="J87" s="20"/>
      <c r="K87" s="15">
        <f t="shared" si="5"/>
        <v>1.4212675931917218E-2</v>
      </c>
      <c r="L87" s="20"/>
      <c r="M87" s="20">
        <v>1234000426</v>
      </c>
      <c r="N87" s="20"/>
      <c r="O87" s="20">
        <v>-6497759733</v>
      </c>
      <c r="P87" s="20"/>
      <c r="Q87" s="20">
        <v>0</v>
      </c>
      <c r="R87" s="20"/>
      <c r="S87" s="20">
        <f t="shared" si="6"/>
        <v>-5263759307</v>
      </c>
      <c r="T87" s="20"/>
      <c r="U87" s="15">
        <f t="shared" si="7"/>
        <v>-1.1146563185152199E-2</v>
      </c>
    </row>
    <row r="88" spans="1:21" x14ac:dyDescent="0.55000000000000004">
      <c r="A88" s="1" t="s">
        <v>29</v>
      </c>
      <c r="C88" s="3">
        <v>0</v>
      </c>
      <c r="D88" s="3"/>
      <c r="E88" s="3">
        <v>9032107457</v>
      </c>
      <c r="F88" s="3"/>
      <c r="G88" s="20">
        <v>0</v>
      </c>
      <c r="H88" s="20"/>
      <c r="I88" s="20">
        <f t="shared" si="4"/>
        <v>9032107457</v>
      </c>
      <c r="J88" s="20"/>
      <c r="K88" s="15">
        <f t="shared" si="5"/>
        <v>3.6440343713623272E-3</v>
      </c>
      <c r="L88" s="20"/>
      <c r="M88" s="20">
        <v>2384993069</v>
      </c>
      <c r="N88" s="20"/>
      <c r="O88" s="20">
        <v>6621889802</v>
      </c>
      <c r="P88" s="20"/>
      <c r="Q88" s="20">
        <v>0</v>
      </c>
      <c r="R88" s="20"/>
      <c r="S88" s="20">
        <f t="shared" si="6"/>
        <v>9006882871</v>
      </c>
      <c r="T88" s="20"/>
      <c r="U88" s="15">
        <f t="shared" si="7"/>
        <v>1.9073020472147234E-2</v>
      </c>
    </row>
    <row r="89" spans="1:21" x14ac:dyDescent="0.55000000000000004">
      <c r="A89" s="1" t="s">
        <v>56</v>
      </c>
      <c r="C89" s="3">
        <v>0</v>
      </c>
      <c r="D89" s="3"/>
      <c r="E89" s="3">
        <v>48510576196</v>
      </c>
      <c r="F89" s="3"/>
      <c r="G89" s="20">
        <v>0</v>
      </c>
      <c r="H89" s="20"/>
      <c r="I89" s="20">
        <f t="shared" si="4"/>
        <v>48510576196</v>
      </c>
      <c r="J89" s="20"/>
      <c r="K89" s="15">
        <f t="shared" si="5"/>
        <v>1.9571756411712399E-2</v>
      </c>
      <c r="L89" s="20"/>
      <c r="M89" s="20">
        <v>35400755770</v>
      </c>
      <c r="N89" s="20"/>
      <c r="O89" s="20">
        <v>-216416229913</v>
      </c>
      <c r="P89" s="20"/>
      <c r="Q89" s="20">
        <v>0</v>
      </c>
      <c r="R89" s="20"/>
      <c r="S89" s="20">
        <f t="shared" si="6"/>
        <v>-181015474143</v>
      </c>
      <c r="T89" s="20"/>
      <c r="U89" s="15">
        <f t="shared" si="7"/>
        <v>-0.38331927855097753</v>
      </c>
    </row>
    <row r="90" spans="1:21" x14ac:dyDescent="0.55000000000000004">
      <c r="A90" s="1" t="s">
        <v>45</v>
      </c>
      <c r="C90" s="3">
        <v>0</v>
      </c>
      <c r="D90" s="3"/>
      <c r="E90" s="3">
        <v>13105360983</v>
      </c>
      <c r="F90" s="3"/>
      <c r="G90" s="20">
        <v>0</v>
      </c>
      <c r="H90" s="20"/>
      <c r="I90" s="20">
        <f t="shared" si="4"/>
        <v>13105360983</v>
      </c>
      <c r="J90" s="20"/>
      <c r="K90" s="15">
        <f t="shared" si="5"/>
        <v>5.2874023143016265E-3</v>
      </c>
      <c r="L90" s="20"/>
      <c r="M90" s="20">
        <v>7796873700</v>
      </c>
      <c r="N90" s="20"/>
      <c r="O90" s="20">
        <v>34904801770</v>
      </c>
      <c r="P90" s="20"/>
      <c r="Q90" s="20">
        <v>0</v>
      </c>
      <c r="R90" s="20"/>
      <c r="S90" s="20">
        <f t="shared" si="6"/>
        <v>42701675470</v>
      </c>
      <c r="T90" s="20"/>
      <c r="U90" s="15">
        <f t="shared" si="7"/>
        <v>9.0425282764210316E-2</v>
      </c>
    </row>
    <row r="91" spans="1:21" x14ac:dyDescent="0.55000000000000004">
      <c r="A91" s="1" t="s">
        <v>66</v>
      </c>
      <c r="C91" s="3">
        <v>0</v>
      </c>
      <c r="D91" s="3"/>
      <c r="E91" s="3">
        <v>142883397764</v>
      </c>
      <c r="F91" s="3"/>
      <c r="G91" s="20">
        <v>0</v>
      </c>
      <c r="H91" s="20"/>
      <c r="I91" s="20">
        <f t="shared" si="4"/>
        <v>142883397764</v>
      </c>
      <c r="J91" s="20"/>
      <c r="K91" s="15">
        <f t="shared" si="5"/>
        <v>5.7646791186648644E-2</v>
      </c>
      <c r="L91" s="20"/>
      <c r="M91" s="20">
        <v>0</v>
      </c>
      <c r="N91" s="20"/>
      <c r="O91" s="20">
        <v>142883397764</v>
      </c>
      <c r="P91" s="20"/>
      <c r="Q91" s="20">
        <v>0</v>
      </c>
      <c r="R91" s="20"/>
      <c r="S91" s="20">
        <f t="shared" si="6"/>
        <v>142883397764</v>
      </c>
      <c r="T91" s="20"/>
      <c r="U91" s="15">
        <f t="shared" si="7"/>
        <v>0.30257060180689993</v>
      </c>
    </row>
    <row r="92" spans="1:21" x14ac:dyDescent="0.55000000000000004">
      <c r="A92" s="1" t="s">
        <v>27</v>
      </c>
      <c r="C92" s="3">
        <v>0</v>
      </c>
      <c r="D92" s="3"/>
      <c r="E92" s="3">
        <v>563605614</v>
      </c>
      <c r="F92" s="3"/>
      <c r="G92" s="20">
        <v>0</v>
      </c>
      <c r="H92" s="20"/>
      <c r="I92" s="20">
        <f t="shared" si="4"/>
        <v>563605614</v>
      </c>
      <c r="J92" s="20"/>
      <c r="K92" s="15">
        <f t="shared" si="5"/>
        <v>2.2738859552839447E-4</v>
      </c>
      <c r="L92" s="20"/>
      <c r="M92" s="20">
        <v>0</v>
      </c>
      <c r="N92" s="20"/>
      <c r="O92" s="20">
        <v>33273048712</v>
      </c>
      <c r="P92" s="20"/>
      <c r="Q92" s="20">
        <v>0</v>
      </c>
      <c r="R92" s="20"/>
      <c r="S92" s="20">
        <f t="shared" si="6"/>
        <v>33273048712</v>
      </c>
      <c r="T92" s="20"/>
      <c r="U92" s="15">
        <f t="shared" si="7"/>
        <v>7.045917531558496E-2</v>
      </c>
    </row>
    <row r="93" spans="1:21" x14ac:dyDescent="0.55000000000000004">
      <c r="A93" s="1" t="s">
        <v>26</v>
      </c>
      <c r="C93" s="3">
        <v>0</v>
      </c>
      <c r="D93" s="3"/>
      <c r="E93" s="3">
        <v>25735084189</v>
      </c>
      <c r="F93" s="3"/>
      <c r="G93" s="20">
        <v>0</v>
      </c>
      <c r="H93" s="20"/>
      <c r="I93" s="20">
        <f t="shared" si="4"/>
        <v>25735084189</v>
      </c>
      <c r="J93" s="20"/>
      <c r="K93" s="15">
        <f t="shared" si="5"/>
        <v>1.0382906955113652E-2</v>
      </c>
      <c r="L93" s="20"/>
      <c r="M93" s="20">
        <v>0</v>
      </c>
      <c r="N93" s="20"/>
      <c r="O93" s="20">
        <v>42420356799</v>
      </c>
      <c r="P93" s="20"/>
      <c r="Q93" s="20">
        <v>0</v>
      </c>
      <c r="R93" s="20"/>
      <c r="S93" s="20">
        <f t="shared" si="6"/>
        <v>42420356799</v>
      </c>
      <c r="T93" s="20"/>
      <c r="U93" s="15">
        <f t="shared" si="7"/>
        <v>8.9829560931471014E-2</v>
      </c>
    </row>
    <row r="94" spans="1:21" x14ac:dyDescent="0.55000000000000004">
      <c r="A94" s="1" t="s">
        <v>65</v>
      </c>
      <c r="C94" s="3">
        <v>0</v>
      </c>
      <c r="D94" s="3"/>
      <c r="E94" s="3">
        <v>9143433834</v>
      </c>
      <c r="F94" s="3"/>
      <c r="G94" s="20">
        <v>0</v>
      </c>
      <c r="H94" s="20"/>
      <c r="I94" s="20">
        <f t="shared" si="4"/>
        <v>9143433834</v>
      </c>
      <c r="J94" s="20"/>
      <c r="K94" s="15">
        <f t="shared" si="5"/>
        <v>3.6889493755469637E-3</v>
      </c>
      <c r="L94" s="20"/>
      <c r="M94" s="20">
        <v>0</v>
      </c>
      <c r="N94" s="20"/>
      <c r="O94" s="20">
        <v>9143433834</v>
      </c>
      <c r="P94" s="20"/>
      <c r="Q94" s="20">
        <v>0</v>
      </c>
      <c r="R94" s="20"/>
      <c r="S94" s="20">
        <f t="shared" si="6"/>
        <v>9143433834</v>
      </c>
      <c r="T94" s="20"/>
      <c r="U94" s="15">
        <f t="shared" si="7"/>
        <v>1.9362181478245814E-2</v>
      </c>
    </row>
    <row r="95" spans="1:21" x14ac:dyDescent="0.55000000000000004">
      <c r="A95" s="1" t="s">
        <v>32</v>
      </c>
      <c r="C95" s="3">
        <v>0</v>
      </c>
      <c r="D95" s="3"/>
      <c r="E95" s="3">
        <v>-132233501</v>
      </c>
      <c r="F95" s="3"/>
      <c r="G95" s="20">
        <v>0</v>
      </c>
      <c r="H95" s="20"/>
      <c r="I95" s="20">
        <f t="shared" si="4"/>
        <v>-132233501</v>
      </c>
      <c r="J95" s="20"/>
      <c r="K95" s="15">
        <f t="shared" si="5"/>
        <v>-5.3350054235252075E-5</v>
      </c>
      <c r="L95" s="20"/>
      <c r="M95" s="20">
        <v>0</v>
      </c>
      <c r="N95" s="20"/>
      <c r="O95" s="20">
        <v>-7806078769</v>
      </c>
      <c r="P95" s="20"/>
      <c r="Q95" s="20">
        <v>0</v>
      </c>
      <c r="R95" s="20"/>
      <c r="S95" s="20">
        <f t="shared" si="6"/>
        <v>-7806078769</v>
      </c>
      <c r="T95" s="20"/>
      <c r="U95" s="15">
        <f t="shared" si="7"/>
        <v>-1.6530191665721162E-2</v>
      </c>
    </row>
    <row r="96" spans="1:21" x14ac:dyDescent="0.55000000000000004">
      <c r="A96" s="1" t="s">
        <v>58</v>
      </c>
      <c r="C96" s="3">
        <v>0</v>
      </c>
      <c r="D96" s="3"/>
      <c r="E96" s="3">
        <v>3320681755</v>
      </c>
      <c r="F96" s="3"/>
      <c r="G96" s="20">
        <v>0</v>
      </c>
      <c r="H96" s="20"/>
      <c r="I96" s="20">
        <f t="shared" si="4"/>
        <v>3320681755</v>
      </c>
      <c r="J96" s="20"/>
      <c r="K96" s="15">
        <f t="shared" si="5"/>
        <v>1.339740310795084E-3</v>
      </c>
      <c r="L96" s="20"/>
      <c r="M96" s="20">
        <v>0</v>
      </c>
      <c r="N96" s="20"/>
      <c r="O96" s="20">
        <v>3320681755</v>
      </c>
      <c r="P96" s="20"/>
      <c r="Q96" s="20">
        <v>0</v>
      </c>
      <c r="R96" s="20"/>
      <c r="S96" s="20">
        <f t="shared" si="6"/>
        <v>3320681755</v>
      </c>
      <c r="T96" s="20"/>
      <c r="U96" s="15">
        <f t="shared" si="7"/>
        <v>7.031892387379177E-3</v>
      </c>
    </row>
    <row r="97" spans="1:21" x14ac:dyDescent="0.55000000000000004">
      <c r="A97" s="1" t="s">
        <v>35</v>
      </c>
      <c r="C97" s="3">
        <v>0</v>
      </c>
      <c r="D97" s="3"/>
      <c r="E97" s="3">
        <v>8996152500</v>
      </c>
      <c r="F97" s="3"/>
      <c r="G97" s="20">
        <v>0</v>
      </c>
      <c r="H97" s="20"/>
      <c r="I97" s="20">
        <f t="shared" si="4"/>
        <v>8996152500</v>
      </c>
      <c r="J97" s="20"/>
      <c r="K97" s="15">
        <f t="shared" si="5"/>
        <v>3.6295282220773881E-3</v>
      </c>
      <c r="L97" s="20"/>
      <c r="M97" s="20">
        <v>0</v>
      </c>
      <c r="N97" s="20"/>
      <c r="O97" s="20">
        <v>21426675363</v>
      </c>
      <c r="P97" s="20"/>
      <c r="Q97" s="20">
        <v>0</v>
      </c>
      <c r="R97" s="20"/>
      <c r="S97" s="20">
        <f t="shared" si="6"/>
        <v>21426675363</v>
      </c>
      <c r="T97" s="20"/>
      <c r="U97" s="15">
        <f t="shared" si="7"/>
        <v>4.5373235524620352E-2</v>
      </c>
    </row>
    <row r="98" spans="1:21" x14ac:dyDescent="0.55000000000000004">
      <c r="A98" s="1" t="s">
        <v>30</v>
      </c>
      <c r="C98" s="3">
        <v>0</v>
      </c>
      <c r="D98" s="3"/>
      <c r="E98" s="3">
        <v>11677244305</v>
      </c>
      <c r="F98" s="3"/>
      <c r="G98" s="20">
        <v>0</v>
      </c>
      <c r="H98" s="20"/>
      <c r="I98" s="20">
        <f t="shared" si="4"/>
        <v>11677244305</v>
      </c>
      <c r="J98" s="20"/>
      <c r="K98" s="15">
        <f t="shared" si="5"/>
        <v>4.7112237994064634E-3</v>
      </c>
      <c r="L98" s="20"/>
      <c r="M98" s="20">
        <v>0</v>
      </c>
      <c r="N98" s="20"/>
      <c r="O98" s="20">
        <v>13608433555</v>
      </c>
      <c r="P98" s="20"/>
      <c r="Q98" s="20">
        <v>0</v>
      </c>
      <c r="R98" s="20"/>
      <c r="S98" s="20">
        <f t="shared" si="6"/>
        <v>13608433555</v>
      </c>
      <c r="T98" s="20"/>
      <c r="U98" s="15">
        <f t="shared" si="7"/>
        <v>2.8817287346332848E-2</v>
      </c>
    </row>
    <row r="99" spans="1:21" x14ac:dyDescent="0.55000000000000004">
      <c r="A99" s="1" t="s">
        <v>60</v>
      </c>
      <c r="C99" s="3">
        <v>0</v>
      </c>
      <c r="D99" s="3"/>
      <c r="E99" s="3">
        <v>147438408</v>
      </c>
      <c r="F99" s="3"/>
      <c r="G99" s="20">
        <v>0</v>
      </c>
      <c r="H99" s="20"/>
      <c r="I99" s="20">
        <f t="shared" si="4"/>
        <v>147438408</v>
      </c>
      <c r="J99" s="20"/>
      <c r="K99" s="15">
        <f t="shared" si="5"/>
        <v>5.9484525507338893E-5</v>
      </c>
      <c r="L99" s="20"/>
      <c r="M99" s="20">
        <v>0</v>
      </c>
      <c r="N99" s="20"/>
      <c r="O99" s="20">
        <v>147438408</v>
      </c>
      <c r="P99" s="20"/>
      <c r="Q99" s="20">
        <v>0</v>
      </c>
      <c r="R99" s="20"/>
      <c r="S99" s="20">
        <f t="shared" si="6"/>
        <v>147438408</v>
      </c>
      <c r="T99" s="20"/>
      <c r="U99" s="15">
        <f t="shared" si="7"/>
        <v>3.1221631439430278E-4</v>
      </c>
    </row>
    <row r="100" spans="1:21" x14ac:dyDescent="0.55000000000000004">
      <c r="A100" s="1" t="s">
        <v>68</v>
      </c>
      <c r="C100" s="3">
        <v>0</v>
      </c>
      <c r="D100" s="3"/>
      <c r="E100" s="3">
        <v>781564836</v>
      </c>
      <c r="F100" s="3"/>
      <c r="G100" s="20">
        <v>0</v>
      </c>
      <c r="H100" s="20"/>
      <c r="I100" s="20">
        <f t="shared" si="4"/>
        <v>781564836</v>
      </c>
      <c r="J100" s="20"/>
      <c r="K100" s="15">
        <f t="shared" si="5"/>
        <v>3.1532498250171786E-4</v>
      </c>
      <c r="L100" s="20"/>
      <c r="M100" s="20">
        <v>0</v>
      </c>
      <c r="N100" s="20"/>
      <c r="O100" s="20">
        <v>781564836</v>
      </c>
      <c r="P100" s="20"/>
      <c r="Q100" s="20">
        <v>0</v>
      </c>
      <c r="R100" s="20"/>
      <c r="S100" s="20">
        <f t="shared" si="6"/>
        <v>781564836</v>
      </c>
      <c r="T100" s="20"/>
      <c r="U100" s="15">
        <f t="shared" si="7"/>
        <v>1.6550456279757694E-3</v>
      </c>
    </row>
    <row r="101" spans="1:21" x14ac:dyDescent="0.55000000000000004">
      <c r="A101" s="1" t="s">
        <v>51</v>
      </c>
      <c r="C101" s="3">
        <v>0</v>
      </c>
      <c r="D101" s="3"/>
      <c r="E101" s="3">
        <v>17892900000</v>
      </c>
      <c r="F101" s="3"/>
      <c r="G101" s="20">
        <v>0</v>
      </c>
      <c r="H101" s="20"/>
      <c r="I101" s="20">
        <f t="shared" si="4"/>
        <v>17892900000</v>
      </c>
      <c r="J101" s="20"/>
      <c r="K101" s="15">
        <f t="shared" si="5"/>
        <v>7.2189511599329266E-3</v>
      </c>
      <c r="L101" s="20"/>
      <c r="M101" s="20">
        <v>0</v>
      </c>
      <c r="N101" s="20"/>
      <c r="O101" s="20">
        <v>16121023728</v>
      </c>
      <c r="P101" s="20"/>
      <c r="Q101" s="20">
        <v>0</v>
      </c>
      <c r="R101" s="20"/>
      <c r="S101" s="20">
        <f t="shared" si="6"/>
        <v>16121023728</v>
      </c>
      <c r="T101" s="20"/>
      <c r="U101" s="15">
        <f t="shared" si="7"/>
        <v>3.4137960934977424E-2</v>
      </c>
    </row>
    <row r="102" spans="1:21" x14ac:dyDescent="0.55000000000000004">
      <c r="A102" s="1" t="s">
        <v>22</v>
      </c>
      <c r="C102" s="3">
        <v>0</v>
      </c>
      <c r="D102" s="3"/>
      <c r="E102" s="3">
        <v>31035969553</v>
      </c>
      <c r="F102" s="3"/>
      <c r="G102" s="20">
        <v>0</v>
      </c>
      <c r="H102" s="20"/>
      <c r="I102" s="20">
        <f t="shared" si="4"/>
        <v>31035969553</v>
      </c>
      <c r="J102" s="20"/>
      <c r="K102" s="15">
        <f t="shared" si="5"/>
        <v>1.2521567124628895E-2</v>
      </c>
      <c r="L102" s="20"/>
      <c r="M102" s="20">
        <v>0</v>
      </c>
      <c r="N102" s="20"/>
      <c r="O102" s="20">
        <v>48777266025</v>
      </c>
      <c r="P102" s="20"/>
      <c r="Q102" s="20">
        <v>0</v>
      </c>
      <c r="R102" s="20"/>
      <c r="S102" s="20">
        <f t="shared" si="6"/>
        <v>48777266025</v>
      </c>
      <c r="T102" s="20"/>
      <c r="U102" s="15">
        <f t="shared" si="7"/>
        <v>0.10329098388362919</v>
      </c>
    </row>
    <row r="103" spans="1:21" x14ac:dyDescent="0.55000000000000004">
      <c r="A103" s="1" t="s">
        <v>63</v>
      </c>
      <c r="C103" s="3">
        <v>0</v>
      </c>
      <c r="D103" s="3"/>
      <c r="E103" s="3">
        <v>3246913296</v>
      </c>
      <c r="F103" s="3"/>
      <c r="G103" s="20">
        <v>0</v>
      </c>
      <c r="H103" s="20"/>
      <c r="I103" s="20">
        <f t="shared" si="4"/>
        <v>3246913296</v>
      </c>
      <c r="J103" s="20"/>
      <c r="K103" s="15">
        <f t="shared" si="5"/>
        <v>1.3099781759446955E-3</v>
      </c>
      <c r="L103" s="20"/>
      <c r="M103" s="20">
        <v>0</v>
      </c>
      <c r="N103" s="20"/>
      <c r="O103" s="20">
        <v>3246913296</v>
      </c>
      <c r="P103" s="20"/>
      <c r="Q103" s="20">
        <v>0</v>
      </c>
      <c r="R103" s="20"/>
      <c r="S103" s="20">
        <f t="shared" si="6"/>
        <v>3246913296</v>
      </c>
      <c r="T103" s="20"/>
      <c r="U103" s="15">
        <f t="shared" si="7"/>
        <v>6.8756799275462733E-3</v>
      </c>
    </row>
    <row r="104" spans="1:21" x14ac:dyDescent="0.55000000000000004">
      <c r="A104" s="1" t="s">
        <v>54</v>
      </c>
      <c r="C104" s="3">
        <v>0</v>
      </c>
      <c r="D104" s="3"/>
      <c r="E104" s="3">
        <v>48459954</v>
      </c>
      <c r="F104" s="3"/>
      <c r="G104" s="20">
        <v>0</v>
      </c>
      <c r="H104" s="20"/>
      <c r="I104" s="20">
        <f t="shared" si="4"/>
        <v>48459954</v>
      </c>
      <c r="J104" s="20"/>
      <c r="K104" s="15">
        <f t="shared" si="5"/>
        <v>1.9551332715132609E-5</v>
      </c>
      <c r="L104" s="20"/>
      <c r="M104" s="20">
        <v>0</v>
      </c>
      <c r="N104" s="20"/>
      <c r="O104" s="20">
        <v>84500376</v>
      </c>
      <c r="P104" s="20"/>
      <c r="Q104" s="20">
        <v>0</v>
      </c>
      <c r="R104" s="20"/>
      <c r="S104" s="20">
        <f t="shared" si="6"/>
        <v>84500376</v>
      </c>
      <c r="T104" s="20"/>
      <c r="U104" s="15">
        <f t="shared" si="7"/>
        <v>1.7893842125352302E-4</v>
      </c>
    </row>
    <row r="105" spans="1:21" x14ac:dyDescent="0.55000000000000004">
      <c r="A105" s="1" t="s">
        <v>64</v>
      </c>
      <c r="C105" s="3">
        <v>0</v>
      </c>
      <c r="D105" s="3"/>
      <c r="E105" s="3">
        <v>2837378080</v>
      </c>
      <c r="F105" s="3"/>
      <c r="G105" s="20">
        <v>0</v>
      </c>
      <c r="H105" s="20"/>
      <c r="I105" s="20">
        <f t="shared" si="4"/>
        <v>2837378080</v>
      </c>
      <c r="J105" s="20"/>
      <c r="K105" s="15">
        <f t="shared" si="5"/>
        <v>1.1447498047708455E-3</v>
      </c>
      <c r="L105" s="20"/>
      <c r="M105" s="20">
        <v>0</v>
      </c>
      <c r="N105" s="20"/>
      <c r="O105" s="20">
        <v>2837378080</v>
      </c>
      <c r="P105" s="20"/>
      <c r="Q105" s="20">
        <v>0</v>
      </c>
      <c r="R105" s="20"/>
      <c r="S105" s="20">
        <f t="shared" si="6"/>
        <v>2837378080</v>
      </c>
      <c r="T105" s="20"/>
      <c r="U105" s="15">
        <f t="shared" si="7"/>
        <v>6.0084460941872298E-3</v>
      </c>
    </row>
    <row r="106" spans="1:21" x14ac:dyDescent="0.55000000000000004">
      <c r="A106" s="1" t="s">
        <v>62</v>
      </c>
      <c r="C106" s="3">
        <v>0</v>
      </c>
      <c r="D106" s="3"/>
      <c r="E106" s="3">
        <v>1255342880</v>
      </c>
      <c r="F106" s="3"/>
      <c r="G106" s="20">
        <v>0</v>
      </c>
      <c r="H106" s="20"/>
      <c r="I106" s="20">
        <f t="shared" si="4"/>
        <v>1255342880</v>
      </c>
      <c r="J106" s="20"/>
      <c r="K106" s="15">
        <f t="shared" si="5"/>
        <v>5.0647234040818092E-4</v>
      </c>
      <c r="L106" s="20"/>
      <c r="M106" s="20">
        <v>0</v>
      </c>
      <c r="N106" s="20"/>
      <c r="O106" s="20">
        <v>1255342880</v>
      </c>
      <c r="P106" s="20"/>
      <c r="Q106" s="20">
        <v>0</v>
      </c>
      <c r="R106" s="20"/>
      <c r="S106" s="20">
        <f t="shared" si="6"/>
        <v>1255342880</v>
      </c>
      <c r="T106" s="20"/>
      <c r="U106" s="15">
        <f t="shared" si="7"/>
        <v>2.6583203970483018E-3</v>
      </c>
    </row>
    <row r="107" spans="1:21" x14ac:dyDescent="0.55000000000000004">
      <c r="A107" s="1" t="s">
        <v>69</v>
      </c>
      <c r="C107" s="3">
        <v>0</v>
      </c>
      <c r="D107" s="3"/>
      <c r="E107" s="3">
        <v>7781877229</v>
      </c>
      <c r="F107" s="3"/>
      <c r="G107" s="20">
        <v>0</v>
      </c>
      <c r="H107" s="20"/>
      <c r="I107" s="20">
        <f t="shared" si="4"/>
        <v>7781877229</v>
      </c>
      <c r="J107" s="20"/>
      <c r="K107" s="15">
        <f t="shared" si="5"/>
        <v>3.1396247477348659E-3</v>
      </c>
      <c r="L107" s="20"/>
      <c r="M107" s="20">
        <v>0</v>
      </c>
      <c r="N107" s="20"/>
      <c r="O107" s="20">
        <v>7781877229</v>
      </c>
      <c r="P107" s="20"/>
      <c r="Q107" s="20">
        <v>0</v>
      </c>
      <c r="R107" s="20"/>
      <c r="S107" s="20">
        <f t="shared" si="6"/>
        <v>7781877229</v>
      </c>
      <c r="T107" s="20"/>
      <c r="U107" s="15">
        <f t="shared" si="7"/>
        <v>1.6478942362883692E-2</v>
      </c>
    </row>
    <row r="108" spans="1:21" x14ac:dyDescent="0.55000000000000004">
      <c r="A108" s="1" t="s">
        <v>59</v>
      </c>
      <c r="C108" s="3">
        <v>0</v>
      </c>
      <c r="D108" s="3"/>
      <c r="E108" s="3">
        <v>3414313760</v>
      </c>
      <c r="F108" s="3"/>
      <c r="G108" s="20">
        <v>0</v>
      </c>
      <c r="H108" s="20"/>
      <c r="I108" s="20">
        <f t="shared" si="4"/>
        <v>3414313760</v>
      </c>
      <c r="J108" s="20"/>
      <c r="K108" s="15">
        <f t="shared" si="5"/>
        <v>1.3775164606143751E-3</v>
      </c>
      <c r="L108" s="20"/>
      <c r="M108" s="20">
        <v>0</v>
      </c>
      <c r="N108" s="20"/>
      <c r="O108" s="20">
        <v>3414313769</v>
      </c>
      <c r="P108" s="20"/>
      <c r="Q108" s="20">
        <v>0</v>
      </c>
      <c r="R108" s="20"/>
      <c r="S108" s="20">
        <f t="shared" si="6"/>
        <v>3414313769</v>
      </c>
      <c r="T108" s="20"/>
      <c r="U108" s="15">
        <f t="shared" si="7"/>
        <v>7.2301680111935343E-3</v>
      </c>
    </row>
    <row r="109" spans="1:21" x14ac:dyDescent="0.55000000000000004">
      <c r="A109" s="8" t="s">
        <v>279</v>
      </c>
      <c r="C109" s="3">
        <v>0</v>
      </c>
      <c r="D109" s="3"/>
      <c r="E109" s="3">
        <v>0</v>
      </c>
      <c r="F109" s="3"/>
      <c r="G109" s="20">
        <v>0</v>
      </c>
      <c r="H109" s="20"/>
      <c r="I109" s="20">
        <f t="shared" si="4"/>
        <v>0</v>
      </c>
      <c r="J109" s="20"/>
      <c r="K109" s="15">
        <f t="shared" si="5"/>
        <v>0</v>
      </c>
      <c r="L109" s="20"/>
      <c r="M109" s="20">
        <v>14766805</v>
      </c>
      <c r="N109" s="20"/>
      <c r="O109" s="20">
        <v>0</v>
      </c>
      <c r="P109" s="20"/>
      <c r="Q109" s="20">
        <v>0</v>
      </c>
      <c r="R109" s="20"/>
      <c r="S109" s="20">
        <v>14766805</v>
      </c>
      <c r="T109" s="20"/>
      <c r="U109" s="15">
        <f t="shared" si="7"/>
        <v>3.1270260544859942E-5</v>
      </c>
    </row>
    <row r="110" spans="1:21" x14ac:dyDescent="0.55000000000000004">
      <c r="A110" s="8" t="s">
        <v>203</v>
      </c>
      <c r="C110" s="3">
        <v>0</v>
      </c>
      <c r="D110" s="3"/>
      <c r="E110" s="3">
        <v>0</v>
      </c>
      <c r="F110" s="3"/>
      <c r="G110" s="20">
        <v>0</v>
      </c>
      <c r="H110" s="20"/>
      <c r="I110" s="20">
        <f t="shared" si="4"/>
        <v>0</v>
      </c>
      <c r="J110" s="20"/>
      <c r="K110" s="15">
        <f t="shared" si="5"/>
        <v>0</v>
      </c>
      <c r="L110" s="20"/>
      <c r="M110" s="20">
        <v>2461134</v>
      </c>
      <c r="N110" s="20"/>
      <c r="O110" s="20">
        <v>0</v>
      </c>
      <c r="P110" s="20"/>
      <c r="Q110" s="20">
        <v>0</v>
      </c>
      <c r="R110" s="20"/>
      <c r="S110" s="20">
        <v>2461134</v>
      </c>
      <c r="T110" s="20"/>
      <c r="U110" s="15">
        <f t="shared" si="7"/>
        <v>5.211709737875819E-6</v>
      </c>
    </row>
    <row r="111" spans="1:21" x14ac:dyDescent="0.55000000000000004">
      <c r="A111" s="8" t="s">
        <v>281</v>
      </c>
      <c r="C111" s="3">
        <v>0</v>
      </c>
      <c r="D111" s="3"/>
      <c r="E111" s="3">
        <v>0</v>
      </c>
      <c r="F111" s="3"/>
      <c r="G111" s="20">
        <v>0</v>
      </c>
      <c r="H111" s="20"/>
      <c r="I111" s="20">
        <f t="shared" si="4"/>
        <v>0</v>
      </c>
      <c r="J111" s="20"/>
      <c r="K111" s="15">
        <f t="shared" si="5"/>
        <v>0</v>
      </c>
      <c r="L111" s="20"/>
      <c r="M111" s="20">
        <v>2362689</v>
      </c>
      <c r="N111" s="20"/>
      <c r="O111" s="20">
        <v>0</v>
      </c>
      <c r="P111" s="20"/>
      <c r="Q111" s="20">
        <v>0</v>
      </c>
      <c r="R111" s="20"/>
      <c r="S111" s="20">
        <v>2362689</v>
      </c>
      <c r="T111" s="20"/>
      <c r="U111" s="15">
        <f t="shared" si="7"/>
        <v>5.0032421106985967E-6</v>
      </c>
    </row>
    <row r="112" spans="1:21" x14ac:dyDescent="0.55000000000000004">
      <c r="A112" s="1" t="s">
        <v>277</v>
      </c>
      <c r="C112" s="3">
        <v>0</v>
      </c>
      <c r="D112" s="3"/>
      <c r="E112" s="3">
        <v>0</v>
      </c>
      <c r="F112" s="3"/>
      <c r="G112" s="20">
        <v>0</v>
      </c>
      <c r="H112" s="20"/>
      <c r="I112" s="20">
        <f t="shared" si="4"/>
        <v>0</v>
      </c>
      <c r="J112" s="20"/>
      <c r="K112" s="15">
        <f t="shared" si="5"/>
        <v>0</v>
      </c>
      <c r="L112" s="20"/>
      <c r="M112" s="20">
        <v>20126</v>
      </c>
      <c r="N112" s="20"/>
      <c r="O112" s="20">
        <v>0</v>
      </c>
      <c r="P112" s="20"/>
      <c r="Q112" s="20">
        <v>0</v>
      </c>
      <c r="R112" s="20"/>
      <c r="S112" s="20">
        <v>20126</v>
      </c>
      <c r="T112" s="20"/>
      <c r="U112" s="15">
        <f t="shared" si="7"/>
        <v>4.261891883354938E-8</v>
      </c>
    </row>
    <row r="113" spans="1:21" x14ac:dyDescent="0.55000000000000004">
      <c r="A113" s="1" t="s">
        <v>278</v>
      </c>
      <c r="C113" s="3">
        <v>0</v>
      </c>
      <c r="D113" s="3"/>
      <c r="E113" s="3">
        <v>0</v>
      </c>
      <c r="F113" s="3"/>
      <c r="G113" s="20">
        <v>0</v>
      </c>
      <c r="H113" s="20"/>
      <c r="I113" s="20">
        <f t="shared" si="4"/>
        <v>0</v>
      </c>
      <c r="J113" s="20"/>
      <c r="K113" s="15">
        <f t="shared" si="5"/>
        <v>0</v>
      </c>
      <c r="L113" s="20"/>
      <c r="M113" s="20">
        <v>1079</v>
      </c>
      <c r="N113" s="20"/>
      <c r="O113" s="20">
        <v>0</v>
      </c>
      <c r="P113" s="20"/>
      <c r="Q113" s="20">
        <v>0</v>
      </c>
      <c r="R113" s="20"/>
      <c r="S113" s="20">
        <v>1079</v>
      </c>
      <c r="T113" s="20"/>
      <c r="U113" s="15">
        <f t="shared" si="7"/>
        <v>2.2848958273576361E-9</v>
      </c>
    </row>
    <row r="114" spans="1:21" ht="24.75" thickBot="1" x14ac:dyDescent="0.6">
      <c r="C114" s="4">
        <f>SUM(C8:C113)</f>
        <v>52670171358</v>
      </c>
      <c r="D114" s="3"/>
      <c r="E114" s="4">
        <f>SUM(E8:E113)</f>
        <v>2360717015682</v>
      </c>
      <c r="F114" s="3"/>
      <c r="G114" s="21">
        <f>SUM(G8:G113)</f>
        <v>65213873362</v>
      </c>
      <c r="H114" s="20"/>
      <c r="I114" s="21">
        <f>SUM(I8:I113)</f>
        <v>2478601060402</v>
      </c>
      <c r="J114" s="20"/>
      <c r="K114" s="22">
        <f>SUM(K8:K113)</f>
        <v>0.99999999999999978</v>
      </c>
      <c r="L114" s="20"/>
      <c r="M114" s="21">
        <f>SUM(M8:M113)</f>
        <v>961506748437</v>
      </c>
      <c r="N114" s="20"/>
      <c r="O114" s="21">
        <f>SUM(O8:O113)</f>
        <v>108550059167</v>
      </c>
      <c r="P114" s="20"/>
      <c r="Q114" s="21">
        <f>SUM(Q8:Q113)</f>
        <v>-597825213025</v>
      </c>
      <c r="R114" s="20"/>
      <c r="S114" s="21">
        <f>SUM(S8:S113)</f>
        <v>472231594579</v>
      </c>
      <c r="T114" s="20"/>
      <c r="U114" s="22">
        <f>SUM(U8:U113)</f>
        <v>0.99999999999999989</v>
      </c>
    </row>
    <row r="115" spans="1:21" ht="24.75" thickTop="1" x14ac:dyDescent="0.55000000000000004">
      <c r="C115" s="13"/>
      <c r="E115" s="13"/>
      <c r="G115" s="13"/>
      <c r="M115" s="13"/>
      <c r="O115" s="13"/>
      <c r="Q115" s="1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5"/>
  <sheetViews>
    <sheetView rightToLeft="1" topLeftCell="A25" workbookViewId="0">
      <selection activeCell="K41" sqref="K41"/>
    </sheetView>
  </sheetViews>
  <sheetFormatPr defaultRowHeight="24" x14ac:dyDescent="0.5500000000000000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4" t="s">
        <v>156</v>
      </c>
      <c r="C6" s="25" t="s">
        <v>154</v>
      </c>
      <c r="D6" s="25" t="s">
        <v>154</v>
      </c>
      <c r="E6" s="25" t="s">
        <v>154</v>
      </c>
      <c r="F6" s="25" t="s">
        <v>154</v>
      </c>
      <c r="G6" s="25" t="s">
        <v>154</v>
      </c>
      <c r="H6" s="25" t="s">
        <v>154</v>
      </c>
      <c r="I6" s="25" t="s">
        <v>154</v>
      </c>
      <c r="K6" s="25" t="s">
        <v>155</v>
      </c>
      <c r="L6" s="25" t="s">
        <v>155</v>
      </c>
      <c r="M6" s="25" t="s">
        <v>155</v>
      </c>
      <c r="N6" s="25" t="s">
        <v>155</v>
      </c>
      <c r="O6" s="25" t="s">
        <v>155</v>
      </c>
      <c r="P6" s="25" t="s">
        <v>155</v>
      </c>
      <c r="Q6" s="25" t="s">
        <v>155</v>
      </c>
    </row>
    <row r="7" spans="1:17" ht="24.75" x14ac:dyDescent="0.55000000000000004">
      <c r="A7" s="25" t="s">
        <v>156</v>
      </c>
      <c r="C7" s="25" t="s">
        <v>263</v>
      </c>
      <c r="E7" s="25" t="s">
        <v>260</v>
      </c>
      <c r="G7" s="25" t="s">
        <v>261</v>
      </c>
      <c r="I7" s="25" t="s">
        <v>264</v>
      </c>
      <c r="K7" s="25" t="s">
        <v>263</v>
      </c>
      <c r="M7" s="25" t="s">
        <v>260</v>
      </c>
      <c r="O7" s="25" t="s">
        <v>261</v>
      </c>
      <c r="Q7" s="25" t="s">
        <v>264</v>
      </c>
    </row>
    <row r="8" spans="1:17" x14ac:dyDescent="0.55000000000000004">
      <c r="A8" s="1" t="s">
        <v>94</v>
      </c>
      <c r="C8" s="3">
        <v>0</v>
      </c>
      <c r="D8" s="3"/>
      <c r="E8" s="3">
        <v>-165062601</v>
      </c>
      <c r="F8" s="3"/>
      <c r="G8" s="3">
        <v>180503728</v>
      </c>
      <c r="H8" s="3"/>
      <c r="I8" s="3">
        <f>C8+E8+G8</f>
        <v>15441127</v>
      </c>
      <c r="J8" s="3"/>
      <c r="K8" s="3">
        <v>0</v>
      </c>
      <c r="L8" s="3"/>
      <c r="M8" s="3">
        <v>0</v>
      </c>
      <c r="N8" s="3"/>
      <c r="O8" s="3">
        <v>180503728</v>
      </c>
      <c r="P8" s="3"/>
      <c r="Q8" s="3">
        <f>K8+M8+O8</f>
        <v>180503728</v>
      </c>
    </row>
    <row r="9" spans="1:17" x14ac:dyDescent="0.55000000000000004">
      <c r="A9" s="1" t="s">
        <v>115</v>
      </c>
      <c r="C9" s="3">
        <v>0</v>
      </c>
      <c r="D9" s="3"/>
      <c r="E9" s="3">
        <v>-5999612830</v>
      </c>
      <c r="F9" s="3"/>
      <c r="G9" s="3">
        <v>6605445379</v>
      </c>
      <c r="H9" s="3"/>
      <c r="I9" s="3">
        <f t="shared" ref="I9:I33" si="0">C9+E9+G9</f>
        <v>605832549</v>
      </c>
      <c r="J9" s="3"/>
      <c r="K9" s="3">
        <v>0</v>
      </c>
      <c r="L9" s="3"/>
      <c r="M9" s="3">
        <v>0</v>
      </c>
      <c r="N9" s="3"/>
      <c r="O9" s="3">
        <v>6605445379</v>
      </c>
      <c r="P9" s="3"/>
      <c r="Q9" s="3">
        <f t="shared" ref="Q9:Q33" si="1">K9+M9+O9</f>
        <v>6605445379</v>
      </c>
    </row>
    <row r="10" spans="1:17" x14ac:dyDescent="0.55000000000000004">
      <c r="A10" s="1" t="s">
        <v>127</v>
      </c>
      <c r="C10" s="3">
        <v>9891782</v>
      </c>
      <c r="D10" s="3"/>
      <c r="E10" s="3">
        <v>363500</v>
      </c>
      <c r="F10" s="3"/>
      <c r="G10" s="3">
        <v>-181250</v>
      </c>
      <c r="H10" s="3"/>
      <c r="I10" s="3">
        <f t="shared" si="0"/>
        <v>10074032</v>
      </c>
      <c r="J10" s="3"/>
      <c r="K10" s="3">
        <v>74660889</v>
      </c>
      <c r="L10" s="3"/>
      <c r="M10" s="3">
        <v>0</v>
      </c>
      <c r="N10" s="3"/>
      <c r="O10" s="3">
        <v>-181250</v>
      </c>
      <c r="P10" s="3"/>
      <c r="Q10" s="3">
        <f t="shared" si="1"/>
        <v>74479639</v>
      </c>
    </row>
    <row r="11" spans="1:17" x14ac:dyDescent="0.55000000000000004">
      <c r="A11" s="1" t="s">
        <v>91</v>
      </c>
      <c r="C11" s="3">
        <v>0</v>
      </c>
      <c r="D11" s="3"/>
      <c r="E11" s="3">
        <v>2179293126</v>
      </c>
      <c r="F11" s="3"/>
      <c r="G11" s="3">
        <v>0</v>
      </c>
      <c r="H11" s="3"/>
      <c r="I11" s="3">
        <f t="shared" si="0"/>
        <v>2179293126</v>
      </c>
      <c r="J11" s="3"/>
      <c r="K11" s="3">
        <v>0</v>
      </c>
      <c r="L11" s="3"/>
      <c r="M11" s="3">
        <v>12016908285</v>
      </c>
      <c r="N11" s="3"/>
      <c r="O11" s="3">
        <v>5014623152</v>
      </c>
      <c r="P11" s="3"/>
      <c r="Q11" s="3">
        <f t="shared" si="1"/>
        <v>17031531437</v>
      </c>
    </row>
    <row r="12" spans="1:17" x14ac:dyDescent="0.55000000000000004">
      <c r="A12" s="1" t="s">
        <v>88</v>
      </c>
      <c r="C12" s="3">
        <v>0</v>
      </c>
      <c r="D12" s="3"/>
      <c r="E12" s="3">
        <v>413485042</v>
      </c>
      <c r="F12" s="3"/>
      <c r="G12" s="3">
        <v>0</v>
      </c>
      <c r="H12" s="3"/>
      <c r="I12" s="3">
        <f t="shared" si="0"/>
        <v>413485042</v>
      </c>
      <c r="J12" s="3"/>
      <c r="K12" s="3">
        <v>0</v>
      </c>
      <c r="L12" s="3"/>
      <c r="M12" s="3">
        <v>1244394446</v>
      </c>
      <c r="N12" s="3"/>
      <c r="O12" s="3">
        <v>2720662318</v>
      </c>
      <c r="P12" s="3"/>
      <c r="Q12" s="3">
        <f t="shared" si="1"/>
        <v>3965056764</v>
      </c>
    </row>
    <row r="13" spans="1:17" x14ac:dyDescent="0.55000000000000004">
      <c r="A13" s="1" t="s">
        <v>251</v>
      </c>
      <c r="C13" s="3">
        <v>0</v>
      </c>
      <c r="D13" s="3"/>
      <c r="E13" s="3">
        <v>0</v>
      </c>
      <c r="F13" s="3"/>
      <c r="G13" s="3">
        <v>0</v>
      </c>
      <c r="H13" s="3"/>
      <c r="I13" s="3">
        <f t="shared" si="0"/>
        <v>0</v>
      </c>
      <c r="J13" s="3"/>
      <c r="K13" s="3">
        <v>0</v>
      </c>
      <c r="L13" s="3"/>
      <c r="M13" s="3">
        <v>0</v>
      </c>
      <c r="N13" s="3"/>
      <c r="O13" s="3">
        <v>3560439783</v>
      </c>
      <c r="P13" s="3"/>
      <c r="Q13" s="3">
        <f t="shared" si="1"/>
        <v>3560439783</v>
      </c>
    </row>
    <row r="14" spans="1:17" x14ac:dyDescent="0.55000000000000004">
      <c r="A14" s="1" t="s">
        <v>252</v>
      </c>
      <c r="C14" s="3">
        <v>0</v>
      </c>
      <c r="D14" s="3"/>
      <c r="E14" s="3">
        <v>0</v>
      </c>
      <c r="F14" s="3"/>
      <c r="G14" s="3">
        <v>0</v>
      </c>
      <c r="H14" s="3"/>
      <c r="I14" s="3">
        <f t="shared" si="0"/>
        <v>0</v>
      </c>
      <c r="J14" s="3"/>
      <c r="K14" s="3">
        <v>0</v>
      </c>
      <c r="L14" s="3"/>
      <c r="M14" s="3">
        <v>0</v>
      </c>
      <c r="N14" s="3"/>
      <c r="O14" s="3">
        <v>2792217556</v>
      </c>
      <c r="P14" s="3"/>
      <c r="Q14" s="3">
        <f t="shared" si="1"/>
        <v>2792217556</v>
      </c>
    </row>
    <row r="15" spans="1:17" x14ac:dyDescent="0.55000000000000004">
      <c r="A15" s="1" t="s">
        <v>253</v>
      </c>
      <c r="C15" s="3">
        <v>0</v>
      </c>
      <c r="D15" s="3"/>
      <c r="E15" s="3">
        <v>0</v>
      </c>
      <c r="F15" s="3"/>
      <c r="G15" s="3">
        <v>0</v>
      </c>
      <c r="H15" s="3"/>
      <c r="I15" s="3">
        <f t="shared" si="0"/>
        <v>0</v>
      </c>
      <c r="J15" s="3"/>
      <c r="K15" s="3">
        <v>0</v>
      </c>
      <c r="L15" s="3"/>
      <c r="M15" s="3">
        <v>0</v>
      </c>
      <c r="N15" s="3"/>
      <c r="O15" s="3">
        <v>11805490458</v>
      </c>
      <c r="P15" s="3"/>
      <c r="Q15" s="3">
        <f t="shared" si="1"/>
        <v>11805490458</v>
      </c>
    </row>
    <row r="16" spans="1:17" x14ac:dyDescent="0.55000000000000004">
      <c r="A16" s="1" t="s">
        <v>254</v>
      </c>
      <c r="C16" s="3">
        <v>0</v>
      </c>
      <c r="D16" s="3"/>
      <c r="E16" s="3">
        <v>0</v>
      </c>
      <c r="F16" s="3"/>
      <c r="G16" s="3">
        <v>0</v>
      </c>
      <c r="H16" s="3"/>
      <c r="I16" s="3">
        <f t="shared" si="0"/>
        <v>0</v>
      </c>
      <c r="J16" s="3"/>
      <c r="K16" s="3">
        <v>0</v>
      </c>
      <c r="L16" s="3"/>
      <c r="M16" s="3">
        <v>0</v>
      </c>
      <c r="N16" s="3"/>
      <c r="O16" s="3">
        <v>2444329110</v>
      </c>
      <c r="P16" s="3"/>
      <c r="Q16" s="3">
        <f t="shared" si="1"/>
        <v>2444329110</v>
      </c>
    </row>
    <row r="17" spans="1:17" x14ac:dyDescent="0.55000000000000004">
      <c r="A17" s="1" t="s">
        <v>97</v>
      </c>
      <c r="C17" s="3">
        <v>0</v>
      </c>
      <c r="D17" s="3"/>
      <c r="E17" s="3">
        <v>1718446909</v>
      </c>
      <c r="F17" s="3"/>
      <c r="G17" s="3">
        <v>0</v>
      </c>
      <c r="H17" s="3"/>
      <c r="I17" s="3">
        <f t="shared" si="0"/>
        <v>1718446909</v>
      </c>
      <c r="J17" s="3"/>
      <c r="K17" s="3">
        <v>0</v>
      </c>
      <c r="L17" s="3"/>
      <c r="M17" s="3">
        <v>10521582574</v>
      </c>
      <c r="N17" s="3"/>
      <c r="O17" s="3">
        <v>5071440924</v>
      </c>
      <c r="P17" s="3"/>
      <c r="Q17" s="3">
        <f t="shared" si="1"/>
        <v>15593023498</v>
      </c>
    </row>
    <row r="18" spans="1:17" x14ac:dyDescent="0.55000000000000004">
      <c r="A18" s="1" t="s">
        <v>255</v>
      </c>
      <c r="C18" s="3">
        <v>0</v>
      </c>
      <c r="D18" s="3"/>
      <c r="E18" s="3">
        <v>0</v>
      </c>
      <c r="F18" s="3"/>
      <c r="G18" s="3">
        <v>0</v>
      </c>
      <c r="H18" s="3"/>
      <c r="I18" s="3">
        <f t="shared" si="0"/>
        <v>0</v>
      </c>
      <c r="J18" s="3"/>
      <c r="K18" s="3">
        <v>0</v>
      </c>
      <c r="L18" s="3"/>
      <c r="M18" s="3">
        <v>0</v>
      </c>
      <c r="N18" s="3"/>
      <c r="O18" s="3">
        <v>2049373203</v>
      </c>
      <c r="P18" s="3"/>
      <c r="Q18" s="3">
        <f t="shared" si="1"/>
        <v>2049373203</v>
      </c>
    </row>
    <row r="19" spans="1:17" x14ac:dyDescent="0.55000000000000004">
      <c r="A19" s="1" t="s">
        <v>100</v>
      </c>
      <c r="C19" s="3">
        <v>0</v>
      </c>
      <c r="D19" s="3"/>
      <c r="E19" s="3">
        <v>677554866</v>
      </c>
      <c r="F19" s="3"/>
      <c r="G19" s="3">
        <v>0</v>
      </c>
      <c r="H19" s="3"/>
      <c r="I19" s="3">
        <f t="shared" si="0"/>
        <v>677554866</v>
      </c>
      <c r="J19" s="3"/>
      <c r="K19" s="3">
        <v>0</v>
      </c>
      <c r="L19" s="3"/>
      <c r="M19" s="3">
        <v>4046989815</v>
      </c>
      <c r="N19" s="3"/>
      <c r="O19" s="3">
        <v>4884489811</v>
      </c>
      <c r="P19" s="3"/>
      <c r="Q19" s="3">
        <f t="shared" si="1"/>
        <v>8931479626</v>
      </c>
    </row>
    <row r="20" spans="1:17" x14ac:dyDescent="0.55000000000000004">
      <c r="A20" s="1" t="s">
        <v>162</v>
      </c>
      <c r="C20" s="3">
        <v>0</v>
      </c>
      <c r="D20" s="3"/>
      <c r="E20" s="3">
        <v>0</v>
      </c>
      <c r="F20" s="3"/>
      <c r="G20" s="3">
        <v>0</v>
      </c>
      <c r="H20" s="3"/>
      <c r="I20" s="3">
        <f t="shared" si="0"/>
        <v>0</v>
      </c>
      <c r="J20" s="3"/>
      <c r="K20" s="3">
        <v>12597655321</v>
      </c>
      <c r="L20" s="3"/>
      <c r="M20" s="3">
        <v>0</v>
      </c>
      <c r="N20" s="3"/>
      <c r="O20" s="3">
        <v>1146067500</v>
      </c>
      <c r="P20" s="3"/>
      <c r="Q20" s="3">
        <f t="shared" si="1"/>
        <v>13743722821</v>
      </c>
    </row>
    <row r="21" spans="1:17" x14ac:dyDescent="0.55000000000000004">
      <c r="A21" s="1" t="s">
        <v>256</v>
      </c>
      <c r="C21" s="3">
        <v>0</v>
      </c>
      <c r="D21" s="3"/>
      <c r="E21" s="3">
        <v>0</v>
      </c>
      <c r="F21" s="3"/>
      <c r="G21" s="3">
        <v>0</v>
      </c>
      <c r="H21" s="3"/>
      <c r="I21" s="3">
        <f t="shared" si="0"/>
        <v>0</v>
      </c>
      <c r="J21" s="3"/>
      <c r="K21" s="3">
        <v>0</v>
      </c>
      <c r="L21" s="3"/>
      <c r="M21" s="3">
        <v>0</v>
      </c>
      <c r="N21" s="3"/>
      <c r="O21" s="3">
        <v>342867747</v>
      </c>
      <c r="P21" s="3"/>
      <c r="Q21" s="3">
        <f t="shared" si="1"/>
        <v>342867747</v>
      </c>
    </row>
    <row r="22" spans="1:17" x14ac:dyDescent="0.55000000000000004">
      <c r="A22" s="1" t="s">
        <v>109</v>
      </c>
      <c r="C22" s="3">
        <v>0</v>
      </c>
      <c r="D22" s="3"/>
      <c r="E22" s="3">
        <v>2397506676</v>
      </c>
      <c r="F22" s="3"/>
      <c r="G22" s="3">
        <v>0</v>
      </c>
      <c r="H22" s="3"/>
      <c r="I22" s="3">
        <f t="shared" si="0"/>
        <v>2397506676</v>
      </c>
      <c r="J22" s="3"/>
      <c r="K22" s="3">
        <v>0</v>
      </c>
      <c r="L22" s="3"/>
      <c r="M22" s="3">
        <v>17258827480</v>
      </c>
      <c r="N22" s="3"/>
      <c r="O22" s="3">
        <v>199689758</v>
      </c>
      <c r="P22" s="3"/>
      <c r="Q22" s="3">
        <f t="shared" si="1"/>
        <v>17458517238</v>
      </c>
    </row>
    <row r="23" spans="1:17" x14ac:dyDescent="0.55000000000000004">
      <c r="A23" s="1" t="s">
        <v>257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f t="shared" si="0"/>
        <v>0</v>
      </c>
      <c r="J23" s="3"/>
      <c r="K23" s="3">
        <v>0</v>
      </c>
      <c r="L23" s="3"/>
      <c r="M23" s="3">
        <v>0</v>
      </c>
      <c r="N23" s="3"/>
      <c r="O23" s="3">
        <v>2592552782</v>
      </c>
      <c r="P23" s="3"/>
      <c r="Q23" s="3">
        <f t="shared" si="1"/>
        <v>2592552782</v>
      </c>
    </row>
    <row r="24" spans="1:17" x14ac:dyDescent="0.55000000000000004">
      <c r="A24" s="1" t="s">
        <v>258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f t="shared" si="0"/>
        <v>0</v>
      </c>
      <c r="J24" s="3"/>
      <c r="K24" s="3">
        <v>0</v>
      </c>
      <c r="L24" s="3"/>
      <c r="M24" s="3">
        <v>0</v>
      </c>
      <c r="N24" s="3"/>
      <c r="O24" s="3">
        <v>8059450966</v>
      </c>
      <c r="P24" s="3"/>
      <c r="Q24" s="3">
        <f t="shared" si="1"/>
        <v>8059450966</v>
      </c>
    </row>
    <row r="25" spans="1:17" x14ac:dyDescent="0.55000000000000004">
      <c r="A25" s="1" t="s">
        <v>130</v>
      </c>
      <c r="C25" s="3">
        <v>2675628118</v>
      </c>
      <c r="D25" s="3"/>
      <c r="E25" s="3">
        <v>0</v>
      </c>
      <c r="F25" s="3"/>
      <c r="G25" s="3">
        <v>0</v>
      </c>
      <c r="H25" s="3"/>
      <c r="I25" s="3">
        <f t="shared" si="0"/>
        <v>2675628118</v>
      </c>
      <c r="J25" s="3"/>
      <c r="K25" s="3">
        <v>26875926586</v>
      </c>
      <c r="L25" s="3"/>
      <c r="M25" s="3">
        <v>1529240000</v>
      </c>
      <c r="N25" s="3"/>
      <c r="O25" s="3">
        <v>0</v>
      </c>
      <c r="P25" s="3"/>
      <c r="Q25" s="3">
        <f t="shared" si="1"/>
        <v>28405166586</v>
      </c>
    </row>
    <row r="26" spans="1:17" x14ac:dyDescent="0.55000000000000004">
      <c r="A26" s="1" t="s">
        <v>112</v>
      </c>
      <c r="C26" s="3">
        <v>0</v>
      </c>
      <c r="D26" s="3"/>
      <c r="E26" s="3">
        <v>374668440</v>
      </c>
      <c r="F26" s="3"/>
      <c r="G26" s="3">
        <v>0</v>
      </c>
      <c r="H26" s="3"/>
      <c r="I26" s="3">
        <f t="shared" si="0"/>
        <v>374668440</v>
      </c>
      <c r="J26" s="3"/>
      <c r="K26" s="3">
        <v>0</v>
      </c>
      <c r="L26" s="3"/>
      <c r="M26" s="3">
        <v>1518944008</v>
      </c>
      <c r="N26" s="3"/>
      <c r="O26" s="3">
        <v>0</v>
      </c>
      <c r="P26" s="3"/>
      <c r="Q26" s="3">
        <f t="shared" si="1"/>
        <v>1518944008</v>
      </c>
    </row>
    <row r="27" spans="1:17" x14ac:dyDescent="0.55000000000000004">
      <c r="A27" s="1" t="s">
        <v>103</v>
      </c>
      <c r="C27" s="3">
        <v>0</v>
      </c>
      <c r="D27" s="3"/>
      <c r="E27" s="3">
        <v>30769366</v>
      </c>
      <c r="F27" s="3"/>
      <c r="G27" s="3">
        <v>0</v>
      </c>
      <c r="H27" s="3"/>
      <c r="I27" s="3">
        <f t="shared" si="0"/>
        <v>30769366</v>
      </c>
      <c r="J27" s="3"/>
      <c r="K27" s="3">
        <v>0</v>
      </c>
      <c r="L27" s="3"/>
      <c r="M27" s="3">
        <v>365376409</v>
      </c>
      <c r="N27" s="3"/>
      <c r="O27" s="3">
        <v>0</v>
      </c>
      <c r="P27" s="3"/>
      <c r="Q27" s="3">
        <f t="shared" si="1"/>
        <v>365376409</v>
      </c>
    </row>
    <row r="28" spans="1:17" x14ac:dyDescent="0.55000000000000004">
      <c r="A28" s="1" t="s">
        <v>118</v>
      </c>
      <c r="C28" s="3">
        <v>0</v>
      </c>
      <c r="D28" s="3"/>
      <c r="E28" s="3">
        <v>1402432913</v>
      </c>
      <c r="F28" s="3"/>
      <c r="G28" s="3">
        <v>0</v>
      </c>
      <c r="H28" s="3"/>
      <c r="I28" s="3">
        <f t="shared" si="0"/>
        <v>1402432913</v>
      </c>
      <c r="J28" s="3"/>
      <c r="K28" s="3">
        <v>0</v>
      </c>
      <c r="L28" s="3"/>
      <c r="M28" s="3">
        <v>10467496458</v>
      </c>
      <c r="N28" s="3"/>
      <c r="O28" s="3">
        <v>0</v>
      </c>
      <c r="P28" s="3"/>
      <c r="Q28" s="3">
        <f t="shared" si="1"/>
        <v>10467496458</v>
      </c>
    </row>
    <row r="29" spans="1:17" x14ac:dyDescent="0.55000000000000004">
      <c r="A29" s="1" t="s">
        <v>124</v>
      </c>
      <c r="C29" s="3">
        <v>0</v>
      </c>
      <c r="D29" s="3"/>
      <c r="E29" s="3">
        <v>1760206509</v>
      </c>
      <c r="F29" s="3"/>
      <c r="G29" s="3">
        <v>0</v>
      </c>
      <c r="H29" s="3"/>
      <c r="I29" s="3">
        <f t="shared" si="0"/>
        <v>1760206509</v>
      </c>
      <c r="J29" s="3"/>
      <c r="K29" s="3">
        <v>0</v>
      </c>
      <c r="L29" s="3"/>
      <c r="M29" s="3">
        <v>10598210854</v>
      </c>
      <c r="N29" s="3"/>
      <c r="O29" s="3">
        <v>0</v>
      </c>
      <c r="P29" s="3"/>
      <c r="Q29" s="3">
        <f t="shared" si="1"/>
        <v>10598210854</v>
      </c>
    </row>
    <row r="30" spans="1:17" x14ac:dyDescent="0.55000000000000004">
      <c r="A30" s="1" t="s">
        <v>121</v>
      </c>
      <c r="C30" s="3">
        <v>0</v>
      </c>
      <c r="D30" s="3"/>
      <c r="E30" s="3">
        <v>1837043495</v>
      </c>
      <c r="F30" s="3"/>
      <c r="G30" s="3">
        <v>0</v>
      </c>
      <c r="H30" s="3"/>
      <c r="I30" s="3">
        <f t="shared" si="0"/>
        <v>1837043495</v>
      </c>
      <c r="J30" s="3"/>
      <c r="K30" s="3">
        <v>0</v>
      </c>
      <c r="L30" s="3"/>
      <c r="M30" s="3">
        <v>13480435307</v>
      </c>
      <c r="N30" s="3"/>
      <c r="O30" s="3">
        <v>0</v>
      </c>
      <c r="P30" s="3"/>
      <c r="Q30" s="3">
        <f t="shared" si="1"/>
        <v>13480435307</v>
      </c>
    </row>
    <row r="31" spans="1:17" x14ac:dyDescent="0.55000000000000004">
      <c r="A31" s="1" t="s">
        <v>84</v>
      </c>
      <c r="C31" s="3">
        <v>0</v>
      </c>
      <c r="D31" s="3"/>
      <c r="E31" s="3">
        <v>2487871537</v>
      </c>
      <c r="F31" s="3"/>
      <c r="G31" s="3">
        <v>0</v>
      </c>
      <c r="H31" s="3"/>
      <c r="I31" s="3">
        <f t="shared" si="0"/>
        <v>2487871537</v>
      </c>
      <c r="J31" s="3"/>
      <c r="K31" s="3">
        <v>0</v>
      </c>
      <c r="L31" s="3"/>
      <c r="M31" s="3">
        <v>15204103688</v>
      </c>
      <c r="N31" s="3"/>
      <c r="O31" s="3">
        <v>0</v>
      </c>
      <c r="P31" s="3"/>
      <c r="Q31" s="3">
        <f t="shared" si="1"/>
        <v>15204103688</v>
      </c>
    </row>
    <row r="32" spans="1:17" x14ac:dyDescent="0.55000000000000004">
      <c r="A32" s="1" t="s">
        <v>106</v>
      </c>
      <c r="C32" s="3">
        <v>0</v>
      </c>
      <c r="D32" s="3"/>
      <c r="E32" s="3">
        <v>23821382</v>
      </c>
      <c r="F32" s="3"/>
      <c r="G32" s="3">
        <v>0</v>
      </c>
      <c r="H32" s="3"/>
      <c r="I32" s="3">
        <f t="shared" si="0"/>
        <v>23821382</v>
      </c>
      <c r="J32" s="3"/>
      <c r="K32" s="3">
        <v>0</v>
      </c>
      <c r="L32" s="3"/>
      <c r="M32" s="3">
        <v>133295675</v>
      </c>
      <c r="N32" s="3"/>
      <c r="O32" s="3">
        <v>0</v>
      </c>
      <c r="P32" s="3"/>
      <c r="Q32" s="3">
        <f t="shared" si="1"/>
        <v>133295675</v>
      </c>
    </row>
    <row r="33" spans="1:17" x14ac:dyDescent="0.55000000000000004">
      <c r="A33" s="1" t="s">
        <v>133</v>
      </c>
      <c r="C33" s="3">
        <v>0</v>
      </c>
      <c r="D33" s="3"/>
      <c r="E33" s="3">
        <v>-33908612</v>
      </c>
      <c r="F33" s="3"/>
      <c r="G33" s="3">
        <v>0</v>
      </c>
      <c r="H33" s="3"/>
      <c r="I33" s="3">
        <f t="shared" si="0"/>
        <v>-33908612</v>
      </c>
      <c r="J33" s="3"/>
      <c r="K33" s="3">
        <v>0</v>
      </c>
      <c r="L33" s="3"/>
      <c r="M33" s="3">
        <v>-33908612</v>
      </c>
      <c r="N33" s="3"/>
      <c r="O33" s="3">
        <v>0</v>
      </c>
      <c r="P33" s="3"/>
      <c r="Q33" s="3">
        <f t="shared" si="1"/>
        <v>-33908612</v>
      </c>
    </row>
    <row r="34" spans="1:17" ht="24.75" thickBot="1" x14ac:dyDescent="0.6">
      <c r="C34" s="12">
        <f>SUM(C8:C33)</f>
        <v>2685519900</v>
      </c>
      <c r="E34" s="12">
        <f>SUM(E8:E33)</f>
        <v>9104879718</v>
      </c>
      <c r="G34" s="12">
        <f>SUM(G8:G33)</f>
        <v>6785767857</v>
      </c>
      <c r="I34" s="12">
        <f>SUM(I8:I33)</f>
        <v>18576167475</v>
      </c>
      <c r="K34" s="12">
        <f>SUM(K8:K33)</f>
        <v>39548242796</v>
      </c>
      <c r="M34" s="12">
        <f>SUM(M8:M33)</f>
        <v>98351896387</v>
      </c>
      <c r="O34" s="12">
        <f>SUM(O8:O33)</f>
        <v>59469462925</v>
      </c>
      <c r="Q34" s="12">
        <f>SUM(Q8:Q33)</f>
        <v>197369602108</v>
      </c>
    </row>
    <row r="35" spans="1:17" ht="24.75" thickTop="1" x14ac:dyDescent="0.55000000000000004">
      <c r="C35" s="13"/>
      <c r="E35" s="13"/>
      <c r="G35" s="13"/>
      <c r="K35" s="7"/>
      <c r="M35" s="13"/>
      <c r="O35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1"/>
  <sheetViews>
    <sheetView rightToLeft="1" workbookViewId="0">
      <selection activeCell="E13" sqref="A12:E13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24.4257812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24.75" x14ac:dyDescent="0.55000000000000004"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</row>
    <row r="3" spans="1:12" ht="24.75" x14ac:dyDescent="0.55000000000000004">
      <c r="B3" s="26" t="s">
        <v>152</v>
      </c>
      <c r="C3" s="26" t="s">
        <v>152</v>
      </c>
      <c r="D3" s="26" t="s">
        <v>152</v>
      </c>
      <c r="E3" s="26" t="s">
        <v>152</v>
      </c>
      <c r="F3" s="26" t="s">
        <v>152</v>
      </c>
    </row>
    <row r="4" spans="1:12" ht="24.75" x14ac:dyDescent="0.55000000000000004"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</row>
    <row r="6" spans="1:12" ht="24.75" x14ac:dyDescent="0.55000000000000004">
      <c r="A6" s="25" t="s">
        <v>265</v>
      </c>
      <c r="B6" s="25" t="s">
        <v>265</v>
      </c>
      <c r="C6" s="25" t="s">
        <v>265</v>
      </c>
      <c r="E6" s="25" t="s">
        <v>154</v>
      </c>
      <c r="F6" s="25" t="s">
        <v>154</v>
      </c>
      <c r="G6" s="25" t="s">
        <v>154</v>
      </c>
      <c r="I6" s="25" t="s">
        <v>155</v>
      </c>
      <c r="J6" s="25" t="s">
        <v>155</v>
      </c>
      <c r="K6" s="25" t="s">
        <v>155</v>
      </c>
    </row>
    <row r="7" spans="1:12" ht="24.75" x14ac:dyDescent="0.55000000000000004">
      <c r="A7" s="25" t="s">
        <v>266</v>
      </c>
      <c r="C7" s="25" t="s">
        <v>139</v>
      </c>
      <c r="E7" s="25" t="s">
        <v>267</v>
      </c>
      <c r="G7" s="25" t="s">
        <v>268</v>
      </c>
      <c r="I7" s="25" t="s">
        <v>267</v>
      </c>
      <c r="K7" s="25" t="s">
        <v>268</v>
      </c>
    </row>
    <row r="8" spans="1:12" x14ac:dyDescent="0.55000000000000004">
      <c r="A8" s="8" t="s">
        <v>145</v>
      </c>
      <c r="C8" s="2" t="s">
        <v>146</v>
      </c>
      <c r="E8" s="5">
        <v>10714480997</v>
      </c>
      <c r="G8" s="15">
        <f>E8/$E$10</f>
        <v>0.85941050269223174</v>
      </c>
      <c r="H8" s="14"/>
      <c r="I8" s="23">
        <v>45174051284</v>
      </c>
      <c r="J8" s="14"/>
      <c r="K8" s="15">
        <f>I8/$I$10</f>
        <v>0.81924292485519901</v>
      </c>
      <c r="L8" s="14"/>
    </row>
    <row r="9" spans="1:12" x14ac:dyDescent="0.55000000000000004">
      <c r="A9" s="8" t="s">
        <v>149</v>
      </c>
      <c r="C9" s="2" t="s">
        <v>150</v>
      </c>
      <c r="E9" s="5">
        <v>1752763659</v>
      </c>
      <c r="G9" s="15">
        <f>E9/$E$10</f>
        <v>0.14058949730776824</v>
      </c>
      <c r="H9" s="14"/>
      <c r="I9" s="23">
        <v>9967164970</v>
      </c>
      <c r="J9" s="14"/>
      <c r="K9" s="15">
        <f>I9/$I$10</f>
        <v>0.18075707514480099</v>
      </c>
      <c r="L9" s="14"/>
    </row>
    <row r="10" spans="1:12" ht="24.75" thickBot="1" x14ac:dyDescent="0.6">
      <c r="E10" s="9">
        <f>SUM(E8:E9)</f>
        <v>12467244656</v>
      </c>
      <c r="G10" s="19">
        <f>SUM(G8:G9)</f>
        <v>1</v>
      </c>
      <c r="I10" s="9">
        <f>SUM(I8:I9)</f>
        <v>55141216254</v>
      </c>
      <c r="K10" s="19">
        <f>SUM(K8:K9)</f>
        <v>1</v>
      </c>
    </row>
    <row r="11" spans="1:12" ht="24.75" thickTop="1" x14ac:dyDescent="0.55000000000000004">
      <c r="E11" s="5"/>
      <c r="I11" s="5"/>
    </row>
  </sheetData>
  <mergeCells count="12">
    <mergeCell ref="I7"/>
    <mergeCell ref="K7"/>
    <mergeCell ref="I6:K6"/>
    <mergeCell ref="B2:F2"/>
    <mergeCell ref="B3:F3"/>
    <mergeCell ref="B4:F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opLeftCell="A2" workbookViewId="0">
      <selection activeCell="C15" sqref="C15"/>
    </sheetView>
  </sheetViews>
  <sheetFormatPr defaultRowHeight="24" x14ac:dyDescent="0.55000000000000004"/>
  <cols>
    <col min="1" max="1" width="46.28515625" style="1" bestFit="1" customWidth="1"/>
    <col min="2" max="2" width="1" style="1" customWidth="1"/>
    <col min="3" max="3" width="13.8554687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6" t="s">
        <v>0</v>
      </c>
      <c r="B2" s="26"/>
      <c r="C2" s="26"/>
      <c r="D2" s="26"/>
      <c r="E2" s="26"/>
    </row>
    <row r="3" spans="1:5" ht="24.75" x14ac:dyDescent="0.55000000000000004">
      <c r="A3" s="26" t="s">
        <v>152</v>
      </c>
      <c r="B3" s="26"/>
      <c r="C3" s="26"/>
      <c r="D3" s="26"/>
      <c r="E3" s="26"/>
    </row>
    <row r="4" spans="1:5" ht="24.75" x14ac:dyDescent="0.55000000000000004">
      <c r="A4" s="26" t="s">
        <v>2</v>
      </c>
      <c r="B4" s="26"/>
      <c r="C4" s="26"/>
      <c r="D4" s="26"/>
      <c r="E4" s="26"/>
    </row>
    <row r="5" spans="1:5" ht="24.75" x14ac:dyDescent="0.6">
      <c r="C5" s="24" t="s">
        <v>154</v>
      </c>
      <c r="E5" s="6" t="s">
        <v>282</v>
      </c>
    </row>
    <row r="6" spans="1:5" ht="24.75" x14ac:dyDescent="0.55000000000000004">
      <c r="A6" s="24" t="s">
        <v>269</v>
      </c>
      <c r="C6" s="25"/>
      <c r="E6" s="25" t="s">
        <v>283</v>
      </c>
    </row>
    <row r="7" spans="1:5" ht="24.75" x14ac:dyDescent="0.55000000000000004">
      <c r="A7" s="25" t="s">
        <v>269</v>
      </c>
      <c r="C7" s="25" t="s">
        <v>142</v>
      </c>
      <c r="E7" s="25" t="s">
        <v>142</v>
      </c>
    </row>
    <row r="8" spans="1:5" x14ac:dyDescent="0.55000000000000004">
      <c r="A8" s="1" t="s">
        <v>270</v>
      </c>
      <c r="C8" s="5">
        <v>0</v>
      </c>
      <c r="D8" s="2"/>
      <c r="E8" s="5">
        <v>44036295830</v>
      </c>
    </row>
    <row r="9" spans="1:5" x14ac:dyDescent="0.55000000000000004">
      <c r="A9" s="1" t="s">
        <v>271</v>
      </c>
      <c r="C9" s="5">
        <v>0</v>
      </c>
      <c r="D9" s="2"/>
      <c r="E9" s="5">
        <v>34815116</v>
      </c>
    </row>
    <row r="10" spans="1:5" ht="25.5" thickBot="1" x14ac:dyDescent="0.65">
      <c r="A10" s="6" t="s">
        <v>161</v>
      </c>
      <c r="C10" s="9">
        <v>0</v>
      </c>
      <c r="D10" s="2"/>
      <c r="E10" s="9">
        <v>44071110946</v>
      </c>
    </row>
    <row r="11" spans="1:5" ht="24.75" thickTop="1" x14ac:dyDescent="0.55000000000000004"/>
  </sheetData>
  <mergeCells count="8">
    <mergeCell ref="E7"/>
    <mergeCell ref="E6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6"/>
  <sheetViews>
    <sheetView rightToLeft="1" topLeftCell="B46" workbookViewId="0">
      <selection activeCell="O73" sqref="O73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.28515625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2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24.75" x14ac:dyDescent="0.55000000000000004">
      <c r="A6" s="24" t="s">
        <v>3</v>
      </c>
      <c r="C6" s="25" t="s">
        <v>275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 x14ac:dyDescent="0.55000000000000004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 x14ac:dyDescent="0.55000000000000004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x14ac:dyDescent="0.55000000000000004">
      <c r="A9" s="1" t="s">
        <v>15</v>
      </c>
      <c r="C9" s="3">
        <v>144236996</v>
      </c>
      <c r="D9" s="3"/>
      <c r="E9" s="3">
        <v>602397292561</v>
      </c>
      <c r="F9" s="3"/>
      <c r="G9" s="3">
        <v>552868598329.37305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0</v>
      </c>
      <c r="P9" s="3"/>
      <c r="Q9" s="3">
        <v>144236996</v>
      </c>
      <c r="R9" s="3"/>
      <c r="S9" s="3">
        <v>4141</v>
      </c>
      <c r="T9" s="3"/>
      <c r="U9" s="3">
        <v>602397292561</v>
      </c>
      <c r="V9" s="3"/>
      <c r="W9" s="3">
        <v>593731552303.40601</v>
      </c>
      <c r="X9" s="2"/>
      <c r="Y9" s="15">
        <v>2.7226553733972002E-2</v>
      </c>
    </row>
    <row r="10" spans="1:25" x14ac:dyDescent="0.55000000000000004">
      <c r="A10" s="1" t="s">
        <v>16</v>
      </c>
      <c r="C10" s="3">
        <v>15809799</v>
      </c>
      <c r="D10" s="3"/>
      <c r="E10" s="3">
        <v>720173665042</v>
      </c>
      <c r="F10" s="3"/>
      <c r="G10" s="3">
        <v>588082642642.44897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0</v>
      </c>
      <c r="P10" s="3"/>
      <c r="Q10" s="3">
        <v>15809799</v>
      </c>
      <c r="R10" s="3"/>
      <c r="S10" s="3">
        <v>36960</v>
      </c>
      <c r="T10" s="3"/>
      <c r="U10" s="3">
        <v>720173665042</v>
      </c>
      <c r="V10" s="3"/>
      <c r="W10" s="3">
        <v>580853406522.31201</v>
      </c>
      <c r="X10" s="2"/>
      <c r="Y10" s="15">
        <v>2.663600481208532E-2</v>
      </c>
    </row>
    <row r="11" spans="1:25" x14ac:dyDescent="0.55000000000000004">
      <c r="A11" s="1" t="s">
        <v>17</v>
      </c>
      <c r="C11" s="3">
        <v>96162849</v>
      </c>
      <c r="D11" s="3"/>
      <c r="E11" s="3">
        <v>796492599795</v>
      </c>
      <c r="F11" s="3"/>
      <c r="G11" s="3">
        <v>357413552701.15503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96162849</v>
      </c>
      <c r="R11" s="3"/>
      <c r="S11" s="3">
        <v>3739</v>
      </c>
      <c r="T11" s="3"/>
      <c r="U11" s="3">
        <v>796492599795</v>
      </c>
      <c r="V11" s="3"/>
      <c r="W11" s="3">
        <v>357413552701.15503</v>
      </c>
      <c r="X11" s="2"/>
      <c r="Y11" s="15">
        <v>1.6389796466290994E-2</v>
      </c>
    </row>
    <row r="12" spans="1:25" x14ac:dyDescent="0.55000000000000004">
      <c r="A12" s="1" t="s">
        <v>18</v>
      </c>
      <c r="C12" s="3">
        <v>30325120</v>
      </c>
      <c r="D12" s="3"/>
      <c r="E12" s="3">
        <v>1214562246843</v>
      </c>
      <c r="F12" s="3"/>
      <c r="G12" s="3">
        <v>979853003347.68005</v>
      </c>
      <c r="H12" s="3"/>
      <c r="I12" s="3">
        <v>0</v>
      </c>
      <c r="J12" s="3"/>
      <c r="K12" s="3">
        <v>0</v>
      </c>
      <c r="L12" s="3"/>
      <c r="M12" s="3">
        <v>-2000000</v>
      </c>
      <c r="N12" s="3"/>
      <c r="O12" s="3">
        <v>79681879484</v>
      </c>
      <c r="P12" s="3"/>
      <c r="Q12" s="3">
        <v>28325120</v>
      </c>
      <c r="R12" s="3"/>
      <c r="S12" s="3">
        <v>39550</v>
      </c>
      <c r="T12" s="3"/>
      <c r="U12" s="3">
        <v>1134459530218</v>
      </c>
      <c r="V12" s="3"/>
      <c r="W12" s="3">
        <v>1113592957948.8</v>
      </c>
      <c r="X12" s="2"/>
      <c r="Y12" s="15">
        <v>5.1065668296961582E-2</v>
      </c>
    </row>
    <row r="13" spans="1:25" x14ac:dyDescent="0.55000000000000004">
      <c r="A13" s="1" t="s">
        <v>19</v>
      </c>
      <c r="C13" s="3">
        <v>3921979</v>
      </c>
      <c r="D13" s="3"/>
      <c r="E13" s="3">
        <v>289052062493</v>
      </c>
      <c r="F13" s="3"/>
      <c r="G13" s="3">
        <v>508578008694.72699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3921979</v>
      </c>
      <c r="R13" s="3"/>
      <c r="S13" s="3">
        <v>161570</v>
      </c>
      <c r="T13" s="3"/>
      <c r="U13" s="3">
        <v>289052062493</v>
      </c>
      <c r="V13" s="3"/>
      <c r="W13" s="3">
        <v>629903785855.172</v>
      </c>
      <c r="X13" s="2"/>
      <c r="Y13" s="15">
        <v>2.8885292025131015E-2</v>
      </c>
    </row>
    <row r="14" spans="1:25" x14ac:dyDescent="0.55000000000000004">
      <c r="A14" s="1" t="s">
        <v>20</v>
      </c>
      <c r="C14" s="3">
        <v>2741383</v>
      </c>
      <c r="D14" s="3"/>
      <c r="E14" s="3">
        <v>38559115297</v>
      </c>
      <c r="F14" s="3"/>
      <c r="G14" s="3">
        <v>107912842137.53999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2741383</v>
      </c>
      <c r="R14" s="3"/>
      <c r="S14" s="3">
        <v>47670</v>
      </c>
      <c r="T14" s="3"/>
      <c r="U14" s="3">
        <v>38559115297</v>
      </c>
      <c r="V14" s="3"/>
      <c r="W14" s="3">
        <v>129904171330.72099</v>
      </c>
      <c r="X14" s="2"/>
      <c r="Y14" s="15">
        <v>5.9569731257866493E-3</v>
      </c>
    </row>
    <row r="15" spans="1:25" x14ac:dyDescent="0.55000000000000004">
      <c r="A15" s="1" t="s">
        <v>21</v>
      </c>
      <c r="C15" s="3">
        <v>1889027</v>
      </c>
      <c r="D15" s="3"/>
      <c r="E15" s="3">
        <v>378844400796</v>
      </c>
      <c r="F15" s="3"/>
      <c r="G15" s="3">
        <v>382248013981.95398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1889027</v>
      </c>
      <c r="R15" s="3"/>
      <c r="S15" s="3">
        <v>245439</v>
      </c>
      <c r="T15" s="3"/>
      <c r="U15" s="3">
        <v>378844400796</v>
      </c>
      <c r="V15" s="3"/>
      <c r="W15" s="3">
        <v>460882234510.77502</v>
      </c>
      <c r="X15" s="2"/>
      <c r="Y15" s="15">
        <v>2.1134525989496947E-2</v>
      </c>
    </row>
    <row r="16" spans="1:25" x14ac:dyDescent="0.55000000000000004">
      <c r="A16" s="1" t="s">
        <v>22</v>
      </c>
      <c r="C16" s="3">
        <v>2102474</v>
      </c>
      <c r="D16" s="3"/>
      <c r="E16" s="3">
        <v>108032753880</v>
      </c>
      <c r="F16" s="3"/>
      <c r="G16" s="3">
        <v>125774050352.34599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2102474</v>
      </c>
      <c r="R16" s="3"/>
      <c r="S16" s="3">
        <v>75030</v>
      </c>
      <c r="T16" s="3"/>
      <c r="U16" s="3">
        <v>108032753880</v>
      </c>
      <c r="V16" s="3"/>
      <c r="W16" s="3">
        <v>156810019905.89099</v>
      </c>
      <c r="X16" s="2"/>
      <c r="Y16" s="15">
        <v>7.1907858297738441E-3</v>
      </c>
    </row>
    <row r="17" spans="1:25" x14ac:dyDescent="0.55000000000000004">
      <c r="A17" s="1" t="s">
        <v>23</v>
      </c>
      <c r="C17" s="3">
        <v>102828402</v>
      </c>
      <c r="D17" s="3"/>
      <c r="E17" s="3">
        <v>752602123616</v>
      </c>
      <c r="F17" s="3"/>
      <c r="G17" s="3">
        <v>705294353755.89001</v>
      </c>
      <c r="H17" s="3"/>
      <c r="I17" s="3">
        <v>0</v>
      </c>
      <c r="J17" s="3"/>
      <c r="K17" s="3">
        <v>0</v>
      </c>
      <c r="L17" s="3"/>
      <c r="M17" s="3">
        <v>-30343286</v>
      </c>
      <c r="N17" s="3"/>
      <c r="O17" s="3">
        <v>208231946300</v>
      </c>
      <c r="P17" s="3"/>
      <c r="Q17" s="3">
        <v>72485116</v>
      </c>
      <c r="R17" s="3"/>
      <c r="S17" s="3">
        <v>7200</v>
      </c>
      <c r="T17" s="3"/>
      <c r="U17" s="3">
        <v>530519303726</v>
      </c>
      <c r="V17" s="3"/>
      <c r="W17" s="3">
        <v>518787572830.56</v>
      </c>
      <c r="X17" s="2"/>
      <c r="Y17" s="15">
        <v>2.3789872162579908E-2</v>
      </c>
    </row>
    <row r="18" spans="1:25" x14ac:dyDescent="0.55000000000000004">
      <c r="A18" s="1" t="s">
        <v>24</v>
      </c>
      <c r="C18" s="3">
        <v>9659425</v>
      </c>
      <c r="D18" s="3"/>
      <c r="E18" s="3">
        <v>444281254851</v>
      </c>
      <c r="F18" s="3"/>
      <c r="G18" s="3">
        <v>559889787373.08801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9659425</v>
      </c>
      <c r="R18" s="3"/>
      <c r="S18" s="3">
        <v>15850</v>
      </c>
      <c r="T18" s="3"/>
      <c r="U18" s="3">
        <v>109608763276</v>
      </c>
      <c r="V18" s="3"/>
      <c r="W18" s="3">
        <v>152190930026.81299</v>
      </c>
      <c r="X18" s="2"/>
      <c r="Y18" s="15">
        <v>6.9789697349295242E-3</v>
      </c>
    </row>
    <row r="19" spans="1:25" x14ac:dyDescent="0.55000000000000004">
      <c r="A19" s="1" t="s">
        <v>25</v>
      </c>
      <c r="C19" s="3">
        <v>101930327</v>
      </c>
      <c r="D19" s="3"/>
      <c r="E19" s="3">
        <v>1047325018491</v>
      </c>
      <c r="F19" s="3"/>
      <c r="G19" s="3">
        <v>992973647232.63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101930327</v>
      </c>
      <c r="R19" s="3"/>
      <c r="S19" s="3">
        <v>12680</v>
      </c>
      <c r="T19" s="3"/>
      <c r="U19" s="3">
        <v>1047325018491</v>
      </c>
      <c r="V19" s="3"/>
      <c r="W19" s="3">
        <v>1284786310909.1599</v>
      </c>
      <c r="X19" s="2"/>
      <c r="Y19" s="15">
        <v>5.8916025929449715E-2</v>
      </c>
    </row>
    <row r="20" spans="1:25" x14ac:dyDescent="0.55000000000000004">
      <c r="A20" s="1" t="s">
        <v>26</v>
      </c>
      <c r="C20" s="3">
        <v>5765952</v>
      </c>
      <c r="D20" s="3"/>
      <c r="E20" s="3">
        <v>118409590272</v>
      </c>
      <c r="F20" s="3"/>
      <c r="G20" s="3">
        <v>135094862882.592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5765952</v>
      </c>
      <c r="R20" s="3"/>
      <c r="S20" s="3">
        <v>28060</v>
      </c>
      <c r="T20" s="3"/>
      <c r="U20" s="3">
        <v>118409590272</v>
      </c>
      <c r="V20" s="3"/>
      <c r="W20" s="3">
        <v>160829947071.936</v>
      </c>
      <c r="X20" s="2"/>
      <c r="Y20" s="15">
        <v>7.3751263159217801E-3</v>
      </c>
    </row>
    <row r="21" spans="1:25" x14ac:dyDescent="0.55000000000000004">
      <c r="A21" s="1" t="s">
        <v>27</v>
      </c>
      <c r="C21" s="3">
        <v>2180689</v>
      </c>
      <c r="D21" s="3"/>
      <c r="E21" s="3">
        <v>6786304168</v>
      </c>
      <c r="F21" s="3"/>
      <c r="G21" s="3">
        <v>39495747266.198997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2180689</v>
      </c>
      <c r="R21" s="3"/>
      <c r="S21" s="3">
        <v>18480</v>
      </c>
      <c r="T21" s="3"/>
      <c r="U21" s="3">
        <v>6786304168</v>
      </c>
      <c r="V21" s="3"/>
      <c r="W21" s="3">
        <v>40059352880.316002</v>
      </c>
      <c r="X21" s="2"/>
      <c r="Y21" s="15">
        <v>1.8369886517109271E-3</v>
      </c>
    </row>
    <row r="22" spans="1:25" x14ac:dyDescent="0.55000000000000004">
      <c r="A22" s="1" t="s">
        <v>28</v>
      </c>
      <c r="C22" s="3">
        <v>13728458</v>
      </c>
      <c r="D22" s="3"/>
      <c r="E22" s="3">
        <v>295666748663</v>
      </c>
      <c r="F22" s="3"/>
      <c r="G22" s="3">
        <v>335301229192.29303</v>
      </c>
      <c r="H22" s="3"/>
      <c r="I22" s="3">
        <v>0</v>
      </c>
      <c r="J22" s="3"/>
      <c r="K22" s="3">
        <v>0</v>
      </c>
      <c r="L22" s="3"/>
      <c r="M22" s="3">
        <v>-100000</v>
      </c>
      <c r="N22" s="3"/>
      <c r="O22" s="3">
        <v>3202829116</v>
      </c>
      <c r="P22" s="3"/>
      <c r="Q22" s="3">
        <v>13628458</v>
      </c>
      <c r="R22" s="3"/>
      <c r="S22" s="3">
        <v>32060</v>
      </c>
      <c r="T22" s="3"/>
      <c r="U22" s="3">
        <v>293513070888</v>
      </c>
      <c r="V22" s="3"/>
      <c r="W22" s="3">
        <v>434328639717.29401</v>
      </c>
      <c r="X22" s="2"/>
      <c r="Y22" s="15">
        <v>1.9916866472043201E-2</v>
      </c>
    </row>
    <row r="23" spans="1:25" x14ac:dyDescent="0.55000000000000004">
      <c r="A23" s="1" t="s">
        <v>29</v>
      </c>
      <c r="C23" s="3">
        <v>2210747</v>
      </c>
      <c r="D23" s="3"/>
      <c r="E23" s="3">
        <v>71614620561</v>
      </c>
      <c r="F23" s="3"/>
      <c r="G23" s="3">
        <v>69204402906.026901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2210747</v>
      </c>
      <c r="R23" s="3"/>
      <c r="S23" s="3">
        <v>35601</v>
      </c>
      <c r="T23" s="3"/>
      <c r="U23" s="3">
        <v>71614620561</v>
      </c>
      <c r="V23" s="3"/>
      <c r="W23" s="3">
        <v>78236510363.515396</v>
      </c>
      <c r="X23" s="2"/>
      <c r="Y23" s="15">
        <v>3.5876660842881899E-3</v>
      </c>
    </row>
    <row r="24" spans="1:25" x14ac:dyDescent="0.55000000000000004">
      <c r="A24" s="1" t="s">
        <v>30</v>
      </c>
      <c r="C24" s="3">
        <v>4301406</v>
      </c>
      <c r="D24" s="3"/>
      <c r="E24" s="3">
        <v>147260465185</v>
      </c>
      <c r="F24" s="3"/>
      <c r="G24" s="3">
        <v>149191654435.996</v>
      </c>
      <c r="H24" s="3"/>
      <c r="I24" s="3">
        <v>0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4301406</v>
      </c>
      <c r="R24" s="3"/>
      <c r="S24" s="3">
        <v>37623</v>
      </c>
      <c r="T24" s="3"/>
      <c r="U24" s="3">
        <v>147260465185</v>
      </c>
      <c r="V24" s="3"/>
      <c r="W24" s="3">
        <v>160868898740.26901</v>
      </c>
      <c r="X24" s="2"/>
      <c r="Y24" s="15">
        <v>7.3769125098452496E-3</v>
      </c>
    </row>
    <row r="25" spans="1:25" x14ac:dyDescent="0.55000000000000004">
      <c r="A25" s="1" t="s">
        <v>31</v>
      </c>
      <c r="C25" s="3">
        <v>782904</v>
      </c>
      <c r="D25" s="3"/>
      <c r="E25" s="3">
        <v>16456241230</v>
      </c>
      <c r="F25" s="3"/>
      <c r="G25" s="3">
        <v>14008422981.6</v>
      </c>
      <c r="H25" s="3"/>
      <c r="I25" s="3">
        <v>0</v>
      </c>
      <c r="J25" s="3"/>
      <c r="K25" s="3">
        <v>0</v>
      </c>
      <c r="L25" s="3"/>
      <c r="M25" s="3">
        <v>-782904</v>
      </c>
      <c r="N25" s="3"/>
      <c r="O25" s="3">
        <v>38935633507</v>
      </c>
      <c r="P25" s="3"/>
      <c r="Q25" s="3">
        <v>0</v>
      </c>
      <c r="R25" s="3"/>
      <c r="S25" s="3">
        <v>0</v>
      </c>
      <c r="T25" s="3"/>
      <c r="U25" s="3">
        <v>0</v>
      </c>
      <c r="V25" s="3"/>
      <c r="W25" s="3">
        <v>0</v>
      </c>
      <c r="X25" s="2"/>
      <c r="Y25" s="15">
        <v>0</v>
      </c>
    </row>
    <row r="26" spans="1:25" x14ac:dyDescent="0.55000000000000004">
      <c r="A26" s="1" t="s">
        <v>32</v>
      </c>
      <c r="C26" s="3">
        <v>7825000</v>
      </c>
      <c r="D26" s="3"/>
      <c r="E26" s="3">
        <v>59021827352</v>
      </c>
      <c r="F26" s="3"/>
      <c r="G26" s="3">
        <v>73179575280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7825000</v>
      </c>
      <c r="R26" s="3"/>
      <c r="S26" s="3">
        <v>9391</v>
      </c>
      <c r="T26" s="3"/>
      <c r="U26" s="3">
        <v>59021827352</v>
      </c>
      <c r="V26" s="3"/>
      <c r="W26" s="3">
        <v>73047341778.75</v>
      </c>
      <c r="X26" s="2"/>
      <c r="Y26" s="15">
        <v>3.3497080765662814E-3</v>
      </c>
    </row>
    <row r="27" spans="1:25" x14ac:dyDescent="0.55000000000000004">
      <c r="A27" s="1" t="s">
        <v>33</v>
      </c>
      <c r="C27" s="3">
        <v>14791101</v>
      </c>
      <c r="D27" s="3"/>
      <c r="E27" s="3">
        <v>241600231979</v>
      </c>
      <c r="F27" s="3"/>
      <c r="G27" s="3">
        <v>201108919035.10599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14791101</v>
      </c>
      <c r="R27" s="3"/>
      <c r="S27" s="3">
        <v>15990</v>
      </c>
      <c r="T27" s="3"/>
      <c r="U27" s="3">
        <v>241600231979</v>
      </c>
      <c r="V27" s="3"/>
      <c r="W27" s="3">
        <v>235102472245.31</v>
      </c>
      <c r="X27" s="2"/>
      <c r="Y27" s="15">
        <v>1.0781017226966521E-2</v>
      </c>
    </row>
    <row r="28" spans="1:25" x14ac:dyDescent="0.55000000000000004">
      <c r="A28" s="1" t="s">
        <v>34</v>
      </c>
      <c r="C28" s="3">
        <v>4267586</v>
      </c>
      <c r="D28" s="3"/>
      <c r="E28" s="3">
        <v>17555041610</v>
      </c>
      <c r="F28" s="3"/>
      <c r="G28" s="3">
        <v>81534966052.626007</v>
      </c>
      <c r="H28" s="3"/>
      <c r="I28" s="3">
        <v>0</v>
      </c>
      <c r="J28" s="3"/>
      <c r="K28" s="3">
        <v>0</v>
      </c>
      <c r="L28" s="3"/>
      <c r="M28" s="3">
        <v>-2550000</v>
      </c>
      <c r="N28" s="3"/>
      <c r="O28" s="3">
        <v>52068836553</v>
      </c>
      <c r="P28" s="3"/>
      <c r="Q28" s="3">
        <v>1717586</v>
      </c>
      <c r="R28" s="3"/>
      <c r="S28" s="3">
        <v>20890</v>
      </c>
      <c r="T28" s="3"/>
      <c r="U28" s="3">
        <v>7065421449</v>
      </c>
      <c r="V28" s="3"/>
      <c r="W28" s="3">
        <v>35666883329.336998</v>
      </c>
      <c r="X28" s="2"/>
      <c r="Y28" s="15">
        <v>1.6355646111818288E-3</v>
      </c>
    </row>
    <row r="29" spans="1:25" x14ac:dyDescent="0.55000000000000004">
      <c r="A29" s="1" t="s">
        <v>35</v>
      </c>
      <c r="C29" s="3">
        <v>10000000</v>
      </c>
      <c r="D29" s="3"/>
      <c r="E29" s="3">
        <v>76208915637</v>
      </c>
      <c r="F29" s="3"/>
      <c r="G29" s="3">
        <v>88639438500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10000000</v>
      </c>
      <c r="R29" s="3"/>
      <c r="S29" s="3">
        <v>9822</v>
      </c>
      <c r="T29" s="3"/>
      <c r="U29" s="3">
        <v>76208915637</v>
      </c>
      <c r="V29" s="3"/>
      <c r="W29" s="3">
        <v>97635591000</v>
      </c>
      <c r="X29" s="2"/>
      <c r="Y29" s="15">
        <v>4.4772433844836165E-3</v>
      </c>
    </row>
    <row r="30" spans="1:25" x14ac:dyDescent="0.55000000000000004">
      <c r="A30" s="1" t="s">
        <v>36</v>
      </c>
      <c r="C30" s="3">
        <v>3583604</v>
      </c>
      <c r="D30" s="3"/>
      <c r="E30" s="3">
        <v>14606892577</v>
      </c>
      <c r="F30" s="3"/>
      <c r="G30" s="3">
        <v>37439579155.662003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3583604</v>
      </c>
      <c r="R30" s="3"/>
      <c r="S30" s="3">
        <v>11090</v>
      </c>
      <c r="T30" s="3"/>
      <c r="U30" s="3">
        <v>14606892577</v>
      </c>
      <c r="V30" s="3"/>
      <c r="W30" s="3">
        <v>39505702458.258003</v>
      </c>
      <c r="X30" s="2"/>
      <c r="Y30" s="15">
        <v>1.8116000852661791E-3</v>
      </c>
    </row>
    <row r="31" spans="1:25" x14ac:dyDescent="0.55000000000000004">
      <c r="A31" s="1" t="s">
        <v>37</v>
      </c>
      <c r="C31" s="3">
        <v>7297155</v>
      </c>
      <c r="D31" s="3"/>
      <c r="E31" s="3">
        <v>75041375307</v>
      </c>
      <c r="F31" s="3"/>
      <c r="G31" s="3">
        <v>104664170130.505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7297155</v>
      </c>
      <c r="R31" s="3"/>
      <c r="S31" s="3">
        <v>15588</v>
      </c>
      <c r="T31" s="3"/>
      <c r="U31" s="3">
        <v>75041375307</v>
      </c>
      <c r="V31" s="3"/>
      <c r="W31" s="3">
        <v>113071251229.767</v>
      </c>
      <c r="X31" s="2"/>
      <c r="Y31" s="15">
        <v>5.1850714105244602E-3</v>
      </c>
    </row>
    <row r="32" spans="1:25" x14ac:dyDescent="0.55000000000000004">
      <c r="A32" s="1" t="s">
        <v>38</v>
      </c>
      <c r="C32" s="3">
        <v>54555603</v>
      </c>
      <c r="D32" s="3"/>
      <c r="E32" s="3">
        <v>312781242026</v>
      </c>
      <c r="F32" s="3"/>
      <c r="G32" s="3">
        <v>357924581270.19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54555603</v>
      </c>
      <c r="R32" s="3"/>
      <c r="S32" s="3">
        <v>7550</v>
      </c>
      <c r="T32" s="3"/>
      <c r="U32" s="3">
        <v>312781242026</v>
      </c>
      <c r="V32" s="3"/>
      <c r="W32" s="3">
        <v>409444028574.23199</v>
      </c>
      <c r="X32" s="2"/>
      <c r="Y32" s="15">
        <v>1.8775740992342652E-2</v>
      </c>
    </row>
    <row r="33" spans="1:25" x14ac:dyDescent="0.55000000000000004">
      <c r="A33" s="1" t="s">
        <v>39</v>
      </c>
      <c r="C33" s="3">
        <v>124463271</v>
      </c>
      <c r="D33" s="3"/>
      <c r="E33" s="3">
        <v>995983863027</v>
      </c>
      <c r="F33" s="3"/>
      <c r="G33" s="3">
        <v>937818176194.62903</v>
      </c>
      <c r="H33" s="3"/>
      <c r="I33" s="3">
        <v>200000</v>
      </c>
      <c r="J33" s="3"/>
      <c r="K33" s="3">
        <v>1823216937</v>
      </c>
      <c r="L33" s="3"/>
      <c r="M33" s="3">
        <v>0</v>
      </c>
      <c r="N33" s="3"/>
      <c r="O33" s="3">
        <v>0</v>
      </c>
      <c r="P33" s="3"/>
      <c r="Q33" s="3">
        <v>124663271</v>
      </c>
      <c r="R33" s="3"/>
      <c r="S33" s="3">
        <v>8970</v>
      </c>
      <c r="T33" s="3"/>
      <c r="U33" s="3">
        <v>997807079964</v>
      </c>
      <c r="V33" s="3"/>
      <c r="W33" s="3">
        <v>1111576075101.8201</v>
      </c>
      <c r="X33" s="2"/>
      <c r="Y33" s="15">
        <v>5.0973180759461861E-2</v>
      </c>
    </row>
    <row r="34" spans="1:25" x14ac:dyDescent="0.55000000000000004">
      <c r="A34" s="1" t="s">
        <v>40</v>
      </c>
      <c r="C34" s="3">
        <v>12780811</v>
      </c>
      <c r="D34" s="3"/>
      <c r="E34" s="3">
        <v>221551469613</v>
      </c>
      <c r="F34" s="3"/>
      <c r="G34" s="3">
        <v>203276242792.79999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12780811</v>
      </c>
      <c r="R34" s="3"/>
      <c r="S34" s="3">
        <v>17750</v>
      </c>
      <c r="T34" s="3"/>
      <c r="U34" s="3">
        <v>221551469613</v>
      </c>
      <c r="V34" s="3"/>
      <c r="W34" s="3">
        <v>225509581848.263</v>
      </c>
      <c r="X34" s="2"/>
      <c r="Y34" s="15">
        <v>1.034111918744674E-2</v>
      </c>
    </row>
    <row r="35" spans="1:25" x14ac:dyDescent="0.55000000000000004">
      <c r="A35" s="1" t="s">
        <v>41</v>
      </c>
      <c r="C35" s="3">
        <v>21052995</v>
      </c>
      <c r="D35" s="3"/>
      <c r="E35" s="3">
        <v>95204340488</v>
      </c>
      <c r="F35" s="3"/>
      <c r="G35" s="3">
        <v>309730399260.29999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21052995</v>
      </c>
      <c r="R35" s="3"/>
      <c r="S35" s="3">
        <v>18240</v>
      </c>
      <c r="T35" s="3"/>
      <c r="U35" s="3">
        <v>95204340488</v>
      </c>
      <c r="V35" s="3"/>
      <c r="W35" s="3">
        <v>381721789358.64001</v>
      </c>
      <c r="X35" s="2"/>
      <c r="Y35" s="15">
        <v>1.7504491329593322E-2</v>
      </c>
    </row>
    <row r="36" spans="1:25" x14ac:dyDescent="0.55000000000000004">
      <c r="A36" s="1" t="s">
        <v>42</v>
      </c>
      <c r="C36" s="3">
        <v>44507942</v>
      </c>
      <c r="D36" s="3"/>
      <c r="E36" s="3">
        <v>538419997800</v>
      </c>
      <c r="F36" s="3"/>
      <c r="G36" s="3">
        <v>572063538304.14294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0</v>
      </c>
      <c r="P36" s="3"/>
      <c r="Q36" s="3">
        <v>44507942</v>
      </c>
      <c r="R36" s="3"/>
      <c r="S36" s="3">
        <v>16250</v>
      </c>
      <c r="T36" s="3"/>
      <c r="U36" s="3">
        <v>538419997800</v>
      </c>
      <c r="V36" s="3"/>
      <c r="W36" s="3">
        <v>718950695857.875</v>
      </c>
      <c r="X36" s="2"/>
      <c r="Y36" s="15">
        <v>3.2968687072315296E-2</v>
      </c>
    </row>
    <row r="37" spans="1:25" x14ac:dyDescent="0.55000000000000004">
      <c r="A37" s="1" t="s">
        <v>43</v>
      </c>
      <c r="C37" s="3">
        <v>16626872</v>
      </c>
      <c r="D37" s="3"/>
      <c r="E37" s="3">
        <v>125426203229</v>
      </c>
      <c r="F37" s="3"/>
      <c r="G37" s="3">
        <v>341632563446.77197</v>
      </c>
      <c r="H37" s="3"/>
      <c r="I37" s="3">
        <v>0</v>
      </c>
      <c r="J37" s="3"/>
      <c r="K37" s="3">
        <v>0</v>
      </c>
      <c r="L37" s="3"/>
      <c r="M37" s="3">
        <v>-16626872</v>
      </c>
      <c r="N37" s="3"/>
      <c r="O37" s="3">
        <v>298561468615</v>
      </c>
      <c r="P37" s="3"/>
      <c r="Q37" s="3">
        <v>0</v>
      </c>
      <c r="R37" s="3"/>
      <c r="S37" s="3">
        <v>0</v>
      </c>
      <c r="T37" s="3"/>
      <c r="U37" s="3">
        <v>0</v>
      </c>
      <c r="V37" s="3"/>
      <c r="W37" s="3">
        <v>0</v>
      </c>
      <c r="X37" s="2"/>
      <c r="Y37" s="15">
        <v>0</v>
      </c>
    </row>
    <row r="38" spans="1:25" x14ac:dyDescent="0.55000000000000004">
      <c r="A38" s="1" t="s">
        <v>44</v>
      </c>
      <c r="C38" s="3">
        <v>7191309</v>
      </c>
      <c r="D38" s="3"/>
      <c r="E38" s="3">
        <v>342239180426</v>
      </c>
      <c r="F38" s="3"/>
      <c r="G38" s="3">
        <v>291159248577.35901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v>0</v>
      </c>
      <c r="P38" s="3"/>
      <c r="Q38" s="3">
        <v>7191309</v>
      </c>
      <c r="R38" s="3"/>
      <c r="S38" s="3">
        <v>47610</v>
      </c>
      <c r="T38" s="3"/>
      <c r="U38" s="3">
        <v>342239180426</v>
      </c>
      <c r="V38" s="3"/>
      <c r="W38" s="3">
        <v>340341071072.13501</v>
      </c>
      <c r="X38" s="2"/>
      <c r="Y38" s="15">
        <v>1.5606909256336503E-2</v>
      </c>
    </row>
    <row r="39" spans="1:25" x14ac:dyDescent="0.55000000000000004">
      <c r="A39" s="1" t="s">
        <v>45</v>
      </c>
      <c r="C39" s="3">
        <v>2362689</v>
      </c>
      <c r="D39" s="3"/>
      <c r="E39" s="3">
        <v>70830565870</v>
      </c>
      <c r="F39" s="3"/>
      <c r="G39" s="3">
        <v>92630006657.748001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v>0</v>
      </c>
      <c r="P39" s="3"/>
      <c r="Q39" s="3">
        <v>2362689</v>
      </c>
      <c r="R39" s="3"/>
      <c r="S39" s="3">
        <v>45020</v>
      </c>
      <c r="T39" s="3"/>
      <c r="U39" s="3">
        <v>70830565870</v>
      </c>
      <c r="V39" s="3"/>
      <c r="W39" s="3">
        <v>105735367640.259</v>
      </c>
      <c r="X39" s="2"/>
      <c r="Y39" s="15">
        <v>4.8486721944797024E-3</v>
      </c>
    </row>
    <row r="40" spans="1:25" x14ac:dyDescent="0.55000000000000004">
      <c r="A40" s="1" t="s">
        <v>46</v>
      </c>
      <c r="C40" s="3">
        <v>2589956</v>
      </c>
      <c r="D40" s="3"/>
      <c r="E40" s="3">
        <v>93124271286</v>
      </c>
      <c r="F40" s="3"/>
      <c r="G40" s="3">
        <v>66860953433.945999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0</v>
      </c>
      <c r="P40" s="3"/>
      <c r="Q40" s="3">
        <v>2589956</v>
      </c>
      <c r="R40" s="3"/>
      <c r="S40" s="3">
        <v>32590</v>
      </c>
      <c r="T40" s="3"/>
      <c r="U40" s="3">
        <v>93124271286</v>
      </c>
      <c r="V40" s="3"/>
      <c r="W40" s="3">
        <v>83904446377.061996</v>
      </c>
      <c r="X40" s="2"/>
      <c r="Y40" s="15">
        <v>3.8475787735075132E-3</v>
      </c>
    </row>
    <row r="41" spans="1:25" x14ac:dyDescent="0.55000000000000004">
      <c r="A41" s="1" t="s">
        <v>47</v>
      </c>
      <c r="C41" s="3">
        <v>10610000</v>
      </c>
      <c r="D41" s="3"/>
      <c r="E41" s="3">
        <v>694515968408</v>
      </c>
      <c r="F41" s="3"/>
      <c r="G41" s="3">
        <v>682277052645</v>
      </c>
      <c r="H41" s="3"/>
      <c r="I41" s="3">
        <v>0</v>
      </c>
      <c r="J41" s="3"/>
      <c r="K41" s="3">
        <v>0</v>
      </c>
      <c r="L41" s="3"/>
      <c r="M41" s="3">
        <v>-1370000</v>
      </c>
      <c r="N41" s="3"/>
      <c r="O41" s="3">
        <v>83019566550</v>
      </c>
      <c r="P41" s="3"/>
      <c r="Q41" s="3">
        <v>9240000</v>
      </c>
      <c r="R41" s="3"/>
      <c r="S41" s="3">
        <v>61750</v>
      </c>
      <c r="T41" s="3"/>
      <c r="U41" s="3">
        <v>604837657704</v>
      </c>
      <c r="V41" s="3"/>
      <c r="W41" s="3">
        <v>567175108500</v>
      </c>
      <c r="X41" s="2"/>
      <c r="Y41" s="15">
        <v>2.6008763570401317E-2</v>
      </c>
    </row>
    <row r="42" spans="1:25" x14ac:dyDescent="0.55000000000000004">
      <c r="A42" s="1" t="s">
        <v>48</v>
      </c>
      <c r="C42" s="3">
        <v>23754905</v>
      </c>
      <c r="D42" s="3"/>
      <c r="E42" s="3">
        <v>370084368570</v>
      </c>
      <c r="F42" s="3"/>
      <c r="G42" s="3">
        <v>360342976190.71503</v>
      </c>
      <c r="H42" s="3"/>
      <c r="I42" s="3">
        <v>9000000</v>
      </c>
      <c r="J42" s="3"/>
      <c r="K42" s="3">
        <v>151909386530</v>
      </c>
      <c r="L42" s="3"/>
      <c r="M42" s="3">
        <v>0</v>
      </c>
      <c r="N42" s="3"/>
      <c r="O42" s="3">
        <v>0</v>
      </c>
      <c r="P42" s="3"/>
      <c r="Q42" s="3">
        <v>32754905</v>
      </c>
      <c r="R42" s="3"/>
      <c r="S42" s="3">
        <v>18050</v>
      </c>
      <c r="T42" s="3"/>
      <c r="U42" s="3">
        <v>521993755100</v>
      </c>
      <c r="V42" s="3"/>
      <c r="W42" s="3">
        <v>587708240340.26196</v>
      </c>
      <c r="X42" s="2"/>
      <c r="Y42" s="15">
        <v>2.6950344685985925E-2</v>
      </c>
    </row>
    <row r="43" spans="1:25" x14ac:dyDescent="0.55000000000000004">
      <c r="A43" s="1" t="s">
        <v>49</v>
      </c>
      <c r="C43" s="3">
        <v>139279052</v>
      </c>
      <c r="D43" s="3"/>
      <c r="E43" s="3">
        <v>1196581028960</v>
      </c>
      <c r="F43" s="3"/>
      <c r="G43" s="3">
        <v>1452344083809.8899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0</v>
      </c>
      <c r="P43" s="3"/>
      <c r="Q43" s="3">
        <v>139279052</v>
      </c>
      <c r="R43" s="3"/>
      <c r="S43" s="3">
        <v>12360</v>
      </c>
      <c r="T43" s="3"/>
      <c r="U43" s="3">
        <v>1196581028960</v>
      </c>
      <c r="V43" s="3"/>
      <c r="W43" s="3">
        <v>1711246222677.8201</v>
      </c>
      <c r="X43" s="2"/>
      <c r="Y43" s="15">
        <v>7.8472058715830864E-2</v>
      </c>
    </row>
    <row r="44" spans="1:25" x14ac:dyDescent="0.55000000000000004">
      <c r="A44" s="1" t="s">
        <v>50</v>
      </c>
      <c r="C44" s="3">
        <v>28760545</v>
      </c>
      <c r="D44" s="3"/>
      <c r="E44" s="3">
        <v>610259269288</v>
      </c>
      <c r="F44" s="3"/>
      <c r="G44" s="3">
        <v>553777060697.93298</v>
      </c>
      <c r="H44" s="3"/>
      <c r="I44" s="3">
        <v>0</v>
      </c>
      <c r="J44" s="3"/>
      <c r="K44" s="3">
        <v>0</v>
      </c>
      <c r="L44" s="3"/>
      <c r="M44" s="3">
        <v>0</v>
      </c>
      <c r="N44" s="3"/>
      <c r="O44" s="3">
        <v>0</v>
      </c>
      <c r="P44" s="3"/>
      <c r="Q44" s="3">
        <v>28760545</v>
      </c>
      <c r="R44" s="3"/>
      <c r="S44" s="3">
        <v>21620</v>
      </c>
      <c r="T44" s="3"/>
      <c r="U44" s="3">
        <v>610259269288</v>
      </c>
      <c r="V44" s="3"/>
      <c r="W44" s="3">
        <v>618103255151.745</v>
      </c>
      <c r="X44" s="2"/>
      <c r="Y44" s="15">
        <v>2.8344158945644515E-2</v>
      </c>
    </row>
    <row r="45" spans="1:25" x14ac:dyDescent="0.55000000000000004">
      <c r="A45" s="1" t="s">
        <v>51</v>
      </c>
      <c r="C45" s="3">
        <v>10000000</v>
      </c>
      <c r="D45" s="3"/>
      <c r="E45" s="3">
        <v>178712776272</v>
      </c>
      <c r="F45" s="3"/>
      <c r="G45" s="3">
        <v>176940900000</v>
      </c>
      <c r="H45" s="3"/>
      <c r="I45" s="3">
        <v>0</v>
      </c>
      <c r="J45" s="3"/>
      <c r="K45" s="3">
        <v>0</v>
      </c>
      <c r="L45" s="3"/>
      <c r="M45" s="3">
        <v>0</v>
      </c>
      <c r="N45" s="3"/>
      <c r="O45" s="3">
        <v>0</v>
      </c>
      <c r="P45" s="3"/>
      <c r="Q45" s="3">
        <v>10000000</v>
      </c>
      <c r="R45" s="3"/>
      <c r="S45" s="3">
        <v>19600</v>
      </c>
      <c r="T45" s="3"/>
      <c r="U45" s="3">
        <v>178712776272</v>
      </c>
      <c r="V45" s="3"/>
      <c r="W45" s="3">
        <v>194833800000</v>
      </c>
      <c r="X45" s="2"/>
      <c r="Y45" s="15">
        <v>8.9344298855506907E-3</v>
      </c>
    </row>
    <row r="46" spans="1:25" x14ac:dyDescent="0.55000000000000004">
      <c r="A46" s="1" t="s">
        <v>52</v>
      </c>
      <c r="C46" s="3">
        <v>47100791</v>
      </c>
      <c r="D46" s="3"/>
      <c r="E46" s="3">
        <v>1007939408723</v>
      </c>
      <c r="F46" s="3"/>
      <c r="G46" s="3">
        <v>1199074062527.8201</v>
      </c>
      <c r="H46" s="3"/>
      <c r="I46" s="3">
        <v>0</v>
      </c>
      <c r="J46" s="3"/>
      <c r="K46" s="3">
        <v>0</v>
      </c>
      <c r="L46" s="3"/>
      <c r="M46" s="3">
        <v>0</v>
      </c>
      <c r="N46" s="3"/>
      <c r="O46" s="3">
        <v>0</v>
      </c>
      <c r="P46" s="3"/>
      <c r="Q46" s="3">
        <v>47100791</v>
      </c>
      <c r="R46" s="3"/>
      <c r="S46" s="3">
        <v>30050</v>
      </c>
      <c r="T46" s="3"/>
      <c r="U46" s="3">
        <v>1007939408723</v>
      </c>
      <c r="V46" s="3"/>
      <c r="W46" s="3">
        <v>1406957265871.1799</v>
      </c>
      <c r="X46" s="2"/>
      <c r="Y46" s="15">
        <v>6.45183794798036E-2</v>
      </c>
    </row>
    <row r="47" spans="1:25" x14ac:dyDescent="0.55000000000000004">
      <c r="A47" s="1" t="s">
        <v>53</v>
      </c>
      <c r="C47" s="3">
        <v>30435496</v>
      </c>
      <c r="D47" s="3"/>
      <c r="E47" s="3">
        <v>394376159741</v>
      </c>
      <c r="F47" s="3"/>
      <c r="G47" s="3">
        <v>250506471734.064</v>
      </c>
      <c r="H47" s="3"/>
      <c r="I47" s="3">
        <v>50000</v>
      </c>
      <c r="J47" s="3"/>
      <c r="K47" s="3">
        <v>401372120</v>
      </c>
      <c r="L47" s="3"/>
      <c r="M47" s="3">
        <v>0</v>
      </c>
      <c r="N47" s="3"/>
      <c r="O47" s="3">
        <v>0</v>
      </c>
      <c r="P47" s="3"/>
      <c r="Q47" s="3">
        <v>30485496</v>
      </c>
      <c r="R47" s="3"/>
      <c r="S47" s="3">
        <v>9020</v>
      </c>
      <c r="T47" s="3"/>
      <c r="U47" s="3">
        <v>394777531861</v>
      </c>
      <c r="V47" s="3"/>
      <c r="W47" s="3">
        <v>273343047835.17599</v>
      </c>
      <c r="X47" s="2"/>
      <c r="Y47" s="15">
        <v>1.2534602802933108E-2</v>
      </c>
    </row>
    <row r="48" spans="1:25" x14ac:dyDescent="0.55000000000000004">
      <c r="A48" s="1" t="s">
        <v>54</v>
      </c>
      <c r="C48" s="3">
        <v>250000</v>
      </c>
      <c r="D48" s="3"/>
      <c r="E48" s="3">
        <v>834250336</v>
      </c>
      <c r="F48" s="3"/>
      <c r="G48" s="3">
        <v>870290775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v>0</v>
      </c>
      <c r="P48" s="3"/>
      <c r="Q48" s="3">
        <v>250000</v>
      </c>
      <c r="R48" s="3"/>
      <c r="S48" s="3">
        <v>3697</v>
      </c>
      <c r="T48" s="3"/>
      <c r="U48" s="3">
        <v>834250336</v>
      </c>
      <c r="V48" s="3"/>
      <c r="W48" s="3">
        <v>918750712.5</v>
      </c>
      <c r="X48" s="2"/>
      <c r="Y48" s="15">
        <v>4.2130851131225644E-5</v>
      </c>
    </row>
    <row r="49" spans="1:25" x14ac:dyDescent="0.55000000000000004">
      <c r="A49" s="1" t="s">
        <v>55</v>
      </c>
      <c r="C49" s="3">
        <v>11589687</v>
      </c>
      <c r="D49" s="3"/>
      <c r="E49" s="3">
        <v>150068256910</v>
      </c>
      <c r="F49" s="3"/>
      <c r="G49" s="3">
        <v>199539015235.90201</v>
      </c>
      <c r="H49" s="3"/>
      <c r="I49" s="3">
        <v>0</v>
      </c>
      <c r="J49" s="3"/>
      <c r="K49" s="3">
        <v>0</v>
      </c>
      <c r="L49" s="3"/>
      <c r="M49" s="3">
        <v>0</v>
      </c>
      <c r="N49" s="3"/>
      <c r="O49" s="3">
        <v>0</v>
      </c>
      <c r="P49" s="3"/>
      <c r="Q49" s="3">
        <v>11589687</v>
      </c>
      <c r="R49" s="3"/>
      <c r="S49" s="3">
        <v>22030</v>
      </c>
      <c r="T49" s="3"/>
      <c r="U49" s="3">
        <v>150068256910</v>
      </c>
      <c r="V49" s="3"/>
      <c r="W49" s="3">
        <v>253801645822.57101</v>
      </c>
      <c r="X49" s="2"/>
      <c r="Y49" s="15">
        <v>1.1638499117910395E-2</v>
      </c>
    </row>
    <row r="50" spans="1:25" x14ac:dyDescent="0.55000000000000004">
      <c r="A50" s="1" t="s">
        <v>56</v>
      </c>
      <c r="C50" s="3">
        <v>18769593</v>
      </c>
      <c r="D50" s="3"/>
      <c r="E50" s="3">
        <v>844454278420</v>
      </c>
      <c r="F50" s="3"/>
      <c r="G50" s="3">
        <v>447789934119.59998</v>
      </c>
      <c r="H50" s="3"/>
      <c r="I50" s="3">
        <v>0</v>
      </c>
      <c r="J50" s="3"/>
      <c r="K50" s="3">
        <v>0</v>
      </c>
      <c r="L50" s="3"/>
      <c r="M50" s="3">
        <v>0</v>
      </c>
      <c r="N50" s="3"/>
      <c r="O50" s="3">
        <v>0</v>
      </c>
      <c r="P50" s="3"/>
      <c r="Q50" s="3">
        <v>18769593</v>
      </c>
      <c r="R50" s="3"/>
      <c r="S50" s="3">
        <v>26600</v>
      </c>
      <c r="T50" s="3"/>
      <c r="U50" s="3">
        <v>844454278420</v>
      </c>
      <c r="V50" s="3"/>
      <c r="W50" s="3">
        <v>496300510315.89001</v>
      </c>
      <c r="X50" s="2"/>
      <c r="Y50" s="15">
        <v>2.2758690286697414E-2</v>
      </c>
    </row>
    <row r="51" spans="1:25" x14ac:dyDescent="0.55000000000000004">
      <c r="A51" s="1" t="s">
        <v>57</v>
      </c>
      <c r="C51" s="3">
        <v>410548</v>
      </c>
      <c r="D51" s="3"/>
      <c r="E51" s="3">
        <v>1326583558</v>
      </c>
      <c r="F51" s="3"/>
      <c r="G51" s="3">
        <v>7672378436</v>
      </c>
      <c r="H51" s="3"/>
      <c r="I51" s="3">
        <v>0</v>
      </c>
      <c r="J51" s="3"/>
      <c r="K51" s="3">
        <v>0</v>
      </c>
      <c r="L51" s="3"/>
      <c r="M51" s="3">
        <v>0</v>
      </c>
      <c r="N51" s="3"/>
      <c r="O51" s="3">
        <v>0</v>
      </c>
      <c r="P51" s="3"/>
      <c r="Q51" s="3">
        <v>410548</v>
      </c>
      <c r="R51" s="3"/>
      <c r="S51" s="3">
        <v>24590</v>
      </c>
      <c r="T51" s="3"/>
      <c r="U51" s="3">
        <v>1326583558</v>
      </c>
      <c r="V51" s="3"/>
      <c r="W51" s="3">
        <v>10035307836.846001</v>
      </c>
      <c r="X51" s="2"/>
      <c r="Y51" s="15">
        <v>4.6018583145336162E-4</v>
      </c>
    </row>
    <row r="52" spans="1:25" x14ac:dyDescent="0.55000000000000004">
      <c r="A52" s="1" t="s">
        <v>58</v>
      </c>
      <c r="C52" s="3">
        <v>0</v>
      </c>
      <c r="D52" s="3"/>
      <c r="E52" s="3">
        <v>0</v>
      </c>
      <c r="F52" s="3"/>
      <c r="G52" s="3">
        <v>0</v>
      </c>
      <c r="H52" s="3"/>
      <c r="I52" s="3">
        <v>978128</v>
      </c>
      <c r="J52" s="3"/>
      <c r="K52" s="3">
        <v>59903654944</v>
      </c>
      <c r="L52" s="3"/>
      <c r="M52" s="3">
        <v>0</v>
      </c>
      <c r="N52" s="3"/>
      <c r="O52" s="3">
        <v>0</v>
      </c>
      <c r="P52" s="3"/>
      <c r="Q52" s="3">
        <v>978128</v>
      </c>
      <c r="R52" s="3"/>
      <c r="S52" s="3">
        <v>65025</v>
      </c>
      <c r="T52" s="3"/>
      <c r="U52" s="3">
        <v>59903654944</v>
      </c>
      <c r="V52" s="3"/>
      <c r="W52" s="3">
        <v>63224336699.459999</v>
      </c>
      <c r="X52" s="2"/>
      <c r="Y52" s="15">
        <v>2.8992577432754214E-3</v>
      </c>
    </row>
    <row r="53" spans="1:25" x14ac:dyDescent="0.55000000000000004">
      <c r="A53" s="1" t="s">
        <v>59</v>
      </c>
      <c r="C53" s="3">
        <v>0</v>
      </c>
      <c r="D53" s="3"/>
      <c r="E53" s="3">
        <v>0</v>
      </c>
      <c r="F53" s="3"/>
      <c r="G53" s="3">
        <v>0</v>
      </c>
      <c r="H53" s="3"/>
      <c r="I53" s="3">
        <v>19424849</v>
      </c>
      <c r="J53" s="3"/>
      <c r="K53" s="3">
        <v>65017743190</v>
      </c>
      <c r="L53" s="3"/>
      <c r="M53" s="3">
        <v>0</v>
      </c>
      <c r="N53" s="3"/>
      <c r="O53" s="3">
        <v>0</v>
      </c>
      <c r="P53" s="3"/>
      <c r="Q53" s="3">
        <v>19424849</v>
      </c>
      <c r="R53" s="3"/>
      <c r="S53" s="3">
        <v>3544</v>
      </c>
      <c r="T53" s="3"/>
      <c r="U53" s="3">
        <v>65017743190</v>
      </c>
      <c r="V53" s="3"/>
      <c r="W53" s="3">
        <v>68432056950.106796</v>
      </c>
      <c r="X53" s="2"/>
      <c r="Y53" s="15">
        <v>3.1380664686760768E-3</v>
      </c>
    </row>
    <row r="54" spans="1:25" x14ac:dyDescent="0.55000000000000004">
      <c r="A54" s="1" t="s">
        <v>60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v>269016</v>
      </c>
      <c r="J54" s="3"/>
      <c r="K54" s="3">
        <v>1352494317</v>
      </c>
      <c r="L54" s="3"/>
      <c r="M54" s="3">
        <v>0</v>
      </c>
      <c r="N54" s="3"/>
      <c r="O54" s="3">
        <v>0</v>
      </c>
      <c r="P54" s="3"/>
      <c r="Q54" s="3">
        <v>269016</v>
      </c>
      <c r="R54" s="3"/>
      <c r="S54" s="3">
        <v>5609</v>
      </c>
      <c r="T54" s="3"/>
      <c r="U54" s="3">
        <v>1352494317</v>
      </c>
      <c r="V54" s="3"/>
      <c r="W54" s="3">
        <v>1499932725.0732</v>
      </c>
      <c r="X54" s="2"/>
      <c r="Y54" s="15">
        <v>6.8781924723582285E-5</v>
      </c>
    </row>
    <row r="55" spans="1:25" x14ac:dyDescent="0.55000000000000004">
      <c r="A55" s="1" t="s">
        <v>61</v>
      </c>
      <c r="C55" s="3">
        <v>0</v>
      </c>
      <c r="D55" s="3"/>
      <c r="E55" s="3">
        <v>0</v>
      </c>
      <c r="F55" s="3"/>
      <c r="G55" s="3">
        <v>0</v>
      </c>
      <c r="H55" s="3"/>
      <c r="I55" s="3">
        <v>200000</v>
      </c>
      <c r="J55" s="3"/>
      <c r="K55" s="3">
        <v>960486893</v>
      </c>
      <c r="L55" s="3"/>
      <c r="M55" s="3">
        <v>0</v>
      </c>
      <c r="N55" s="3"/>
      <c r="O55" s="3">
        <v>0</v>
      </c>
      <c r="P55" s="3"/>
      <c r="Q55" s="3">
        <v>200000</v>
      </c>
      <c r="R55" s="3"/>
      <c r="S55" s="3">
        <v>5310</v>
      </c>
      <c r="T55" s="3"/>
      <c r="U55" s="3">
        <v>960486893</v>
      </c>
      <c r="V55" s="3"/>
      <c r="W55" s="3">
        <v>1055681100</v>
      </c>
      <c r="X55" s="2"/>
      <c r="Y55" s="15">
        <v>4.8410023155381806E-5</v>
      </c>
    </row>
    <row r="56" spans="1:25" x14ac:dyDescent="0.55000000000000004">
      <c r="A56" s="1" t="s">
        <v>62</v>
      </c>
      <c r="C56" s="3">
        <v>0</v>
      </c>
      <c r="D56" s="3"/>
      <c r="E56" s="3">
        <v>0</v>
      </c>
      <c r="F56" s="3"/>
      <c r="G56" s="3">
        <v>0</v>
      </c>
      <c r="H56" s="3"/>
      <c r="I56" s="3">
        <v>554212</v>
      </c>
      <c r="J56" s="3"/>
      <c r="K56" s="3">
        <v>23205258193</v>
      </c>
      <c r="L56" s="3"/>
      <c r="M56" s="3">
        <v>0</v>
      </c>
      <c r="N56" s="3"/>
      <c r="O56" s="3">
        <v>0</v>
      </c>
      <c r="P56" s="3"/>
      <c r="Q56" s="3">
        <v>554212</v>
      </c>
      <c r="R56" s="3"/>
      <c r="S56" s="3">
        <v>44400</v>
      </c>
      <c r="T56" s="3"/>
      <c r="U56" s="3">
        <v>23205258193</v>
      </c>
      <c r="V56" s="3"/>
      <c r="W56" s="3">
        <v>24460601073.84</v>
      </c>
      <c r="X56" s="2"/>
      <c r="Y56" s="15">
        <v>1.1216817885431041E-3</v>
      </c>
    </row>
    <row r="57" spans="1:25" x14ac:dyDescent="0.55000000000000004">
      <c r="A57" s="1" t="s">
        <v>63</v>
      </c>
      <c r="C57" s="3">
        <v>0</v>
      </c>
      <c r="D57" s="3"/>
      <c r="E57" s="3">
        <v>0</v>
      </c>
      <c r="F57" s="3"/>
      <c r="G57" s="3">
        <v>0</v>
      </c>
      <c r="H57" s="3"/>
      <c r="I57" s="3">
        <v>650000</v>
      </c>
      <c r="J57" s="3"/>
      <c r="K57" s="3">
        <v>14560498404</v>
      </c>
      <c r="L57" s="3"/>
      <c r="M57" s="3">
        <v>0</v>
      </c>
      <c r="N57" s="3"/>
      <c r="O57" s="3">
        <v>0</v>
      </c>
      <c r="P57" s="3"/>
      <c r="Q57" s="3">
        <v>650000</v>
      </c>
      <c r="R57" s="3"/>
      <c r="S57" s="3">
        <v>27560</v>
      </c>
      <c r="T57" s="3"/>
      <c r="U57" s="3">
        <v>14560498404</v>
      </c>
      <c r="V57" s="3"/>
      <c r="W57" s="3">
        <v>17807411700</v>
      </c>
      <c r="X57" s="2"/>
      <c r="Y57" s="15">
        <v>8.1658865800895454E-4</v>
      </c>
    </row>
    <row r="58" spans="1:25" x14ac:dyDescent="0.55000000000000004">
      <c r="A58" s="1" t="s">
        <v>64</v>
      </c>
      <c r="C58" s="3">
        <v>0</v>
      </c>
      <c r="D58" s="3"/>
      <c r="E58" s="3">
        <v>0</v>
      </c>
      <c r="F58" s="3"/>
      <c r="G58" s="3">
        <v>0</v>
      </c>
      <c r="H58" s="3"/>
      <c r="I58" s="3">
        <v>8000000</v>
      </c>
      <c r="J58" s="3"/>
      <c r="K58" s="3">
        <v>84718545920</v>
      </c>
      <c r="L58" s="3"/>
      <c r="M58" s="3">
        <v>0</v>
      </c>
      <c r="N58" s="3"/>
      <c r="O58" s="3">
        <v>0</v>
      </c>
      <c r="P58" s="3"/>
      <c r="Q58" s="3">
        <v>8000000</v>
      </c>
      <c r="R58" s="3"/>
      <c r="S58" s="3">
        <v>11010</v>
      </c>
      <c r="T58" s="3"/>
      <c r="U58" s="3">
        <v>84718545920</v>
      </c>
      <c r="V58" s="3"/>
      <c r="W58" s="3">
        <v>87555924000</v>
      </c>
      <c r="X58" s="2"/>
      <c r="Y58" s="15">
        <v>4.0150233893842084E-3</v>
      </c>
    </row>
    <row r="59" spans="1:25" x14ac:dyDescent="0.55000000000000004">
      <c r="A59" s="1" t="s">
        <v>65</v>
      </c>
      <c r="C59" s="3">
        <v>0</v>
      </c>
      <c r="D59" s="3"/>
      <c r="E59" s="3">
        <v>0</v>
      </c>
      <c r="F59" s="3"/>
      <c r="G59" s="3">
        <v>0</v>
      </c>
      <c r="H59" s="3"/>
      <c r="I59" s="3">
        <v>5156472</v>
      </c>
      <c r="J59" s="3"/>
      <c r="K59" s="3">
        <v>135455130039</v>
      </c>
      <c r="L59" s="3"/>
      <c r="M59" s="3">
        <v>0</v>
      </c>
      <c r="N59" s="3"/>
      <c r="O59" s="3">
        <v>0</v>
      </c>
      <c r="P59" s="3"/>
      <c r="Q59" s="3">
        <v>5156472</v>
      </c>
      <c r="R59" s="3"/>
      <c r="S59" s="3">
        <v>28210</v>
      </c>
      <c r="T59" s="3"/>
      <c r="U59" s="3">
        <v>135455130039</v>
      </c>
      <c r="V59" s="3"/>
      <c r="W59" s="3">
        <v>144598563873.03601</v>
      </c>
      <c r="X59" s="2"/>
      <c r="Y59" s="15">
        <v>6.6308090817659123E-3</v>
      </c>
    </row>
    <row r="60" spans="1:25" x14ac:dyDescent="0.55000000000000004">
      <c r="A60" s="1" t="s">
        <v>66</v>
      </c>
      <c r="C60" s="3">
        <v>0</v>
      </c>
      <c r="D60" s="3"/>
      <c r="E60" s="3">
        <v>0</v>
      </c>
      <c r="F60" s="3"/>
      <c r="G60" s="3">
        <v>0</v>
      </c>
      <c r="H60" s="3"/>
      <c r="I60" s="3">
        <v>32351135</v>
      </c>
      <c r="J60" s="3"/>
      <c r="K60" s="3">
        <v>0</v>
      </c>
      <c r="L60" s="3"/>
      <c r="M60" s="3">
        <v>0</v>
      </c>
      <c r="N60" s="3"/>
      <c r="O60" s="3">
        <v>0</v>
      </c>
      <c r="P60" s="3"/>
      <c r="Q60" s="3">
        <v>32351135</v>
      </c>
      <c r="R60" s="3"/>
      <c r="S60" s="3">
        <v>14850</v>
      </c>
      <c r="T60" s="3"/>
      <c r="U60" s="3">
        <v>334672491575</v>
      </c>
      <c r="V60" s="3"/>
      <c r="W60" s="3">
        <v>477555889339.237</v>
      </c>
      <c r="X60" s="2"/>
      <c r="Y60" s="15">
        <v>2.1899124329214016E-2</v>
      </c>
    </row>
    <row r="61" spans="1:25" x14ac:dyDescent="0.55000000000000004">
      <c r="A61" s="1" t="s">
        <v>67</v>
      </c>
      <c r="C61" s="3">
        <v>0</v>
      </c>
      <c r="D61" s="3"/>
      <c r="E61" s="3">
        <v>0</v>
      </c>
      <c r="F61" s="3"/>
      <c r="G61" s="3">
        <v>0</v>
      </c>
      <c r="H61" s="3"/>
      <c r="I61" s="3">
        <v>20000000</v>
      </c>
      <c r="J61" s="3"/>
      <c r="K61" s="3">
        <v>221987595152</v>
      </c>
      <c r="L61" s="3"/>
      <c r="M61" s="3">
        <v>0</v>
      </c>
      <c r="N61" s="3"/>
      <c r="O61" s="3">
        <v>0</v>
      </c>
      <c r="P61" s="3"/>
      <c r="Q61" s="3">
        <v>20000000</v>
      </c>
      <c r="R61" s="3"/>
      <c r="S61" s="3">
        <v>13980</v>
      </c>
      <c r="T61" s="3"/>
      <c r="U61" s="3">
        <v>221987595152</v>
      </c>
      <c r="V61" s="3"/>
      <c r="W61" s="3">
        <v>277936379935</v>
      </c>
      <c r="X61" s="2"/>
      <c r="Y61" s="15">
        <v>1.2745237731713058E-2</v>
      </c>
    </row>
    <row r="62" spans="1:25" x14ac:dyDescent="0.55000000000000004">
      <c r="A62" s="1" t="s">
        <v>68</v>
      </c>
      <c r="C62" s="3">
        <v>0</v>
      </c>
      <c r="D62" s="3"/>
      <c r="E62" s="3">
        <v>0</v>
      </c>
      <c r="F62" s="3"/>
      <c r="G62" s="3">
        <v>0</v>
      </c>
      <c r="H62" s="3"/>
      <c r="I62" s="3">
        <v>560450</v>
      </c>
      <c r="J62" s="3"/>
      <c r="K62" s="3">
        <v>1066943804</v>
      </c>
      <c r="L62" s="3"/>
      <c r="M62" s="3">
        <v>0</v>
      </c>
      <c r="N62" s="3"/>
      <c r="O62" s="3">
        <v>0</v>
      </c>
      <c r="P62" s="3"/>
      <c r="Q62" s="3">
        <v>560450</v>
      </c>
      <c r="R62" s="3"/>
      <c r="S62" s="3">
        <v>3318</v>
      </c>
      <c r="T62" s="3"/>
      <c r="U62" s="3">
        <v>1066943804</v>
      </c>
      <c r="V62" s="3"/>
      <c r="W62" s="3">
        <v>1848508640.0550001</v>
      </c>
      <c r="X62" s="2"/>
      <c r="Y62" s="15">
        <v>8.4766456525541553E-5</v>
      </c>
    </row>
    <row r="63" spans="1:25" x14ac:dyDescent="0.55000000000000004">
      <c r="A63" s="1" t="s">
        <v>69</v>
      </c>
      <c r="C63" s="3">
        <v>0</v>
      </c>
      <c r="D63" s="3"/>
      <c r="E63" s="3">
        <v>0</v>
      </c>
      <c r="F63" s="3"/>
      <c r="G63" s="3">
        <v>0</v>
      </c>
      <c r="H63" s="3"/>
      <c r="I63" s="3">
        <v>4000000</v>
      </c>
      <c r="J63" s="3"/>
      <c r="K63" s="3">
        <v>111702932771</v>
      </c>
      <c r="L63" s="3"/>
      <c r="M63" s="3">
        <v>0</v>
      </c>
      <c r="N63" s="3"/>
      <c r="O63" s="3">
        <v>0</v>
      </c>
      <c r="P63" s="3"/>
      <c r="Q63" s="3">
        <v>4000000</v>
      </c>
      <c r="R63" s="3"/>
      <c r="S63" s="3">
        <v>30050</v>
      </c>
      <c r="T63" s="3"/>
      <c r="U63" s="3">
        <v>111702932771</v>
      </c>
      <c r="V63" s="3"/>
      <c r="W63" s="3">
        <v>119484810000</v>
      </c>
      <c r="X63" s="2"/>
      <c r="Y63" s="15">
        <v>5.4791758787918017E-3</v>
      </c>
    </row>
    <row r="64" spans="1:25" ht="24.75" thickBot="1" x14ac:dyDescent="0.6">
      <c r="C64" s="3"/>
      <c r="D64" s="3"/>
      <c r="E64" s="4">
        <f>SUM(E9:E63)</f>
        <v>15777264271157</v>
      </c>
      <c r="F64" s="3"/>
      <c r="G64" s="4">
        <f>SUM(G9:G63)</f>
        <v>15693981404477.252</v>
      </c>
      <c r="H64" s="3"/>
      <c r="I64" s="3"/>
      <c r="J64" s="3"/>
      <c r="K64" s="4">
        <f>SUM(K9:K63)</f>
        <v>874065259214</v>
      </c>
      <c r="L64" s="3"/>
      <c r="M64" s="3"/>
      <c r="N64" s="3"/>
      <c r="O64" s="4">
        <f>SUM(O9:O63)</f>
        <v>763702160125</v>
      </c>
      <c r="P64" s="3"/>
      <c r="Q64" s="3"/>
      <c r="R64" s="3"/>
      <c r="S64" s="3"/>
      <c r="T64" s="3"/>
      <c r="U64" s="4">
        <f>SUM(U9:U63)</f>
        <v>16104939940757</v>
      </c>
      <c r="V64" s="3"/>
      <c r="W64" s="4">
        <f>SUM(W9:W63)</f>
        <v>18230275392589.602</v>
      </c>
      <c r="X64" s="2"/>
      <c r="Y64" s="16">
        <f>SUM(Y9:Y63)</f>
        <v>0.83597978014785856</v>
      </c>
    </row>
    <row r="65" spans="3:24" ht="24.75" thickTop="1" x14ac:dyDescent="0.55000000000000004">
      <c r="C65" s="2"/>
      <c r="D65" s="2"/>
      <c r="E65" s="2"/>
      <c r="F65" s="2"/>
      <c r="G65" s="5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5"/>
      <c r="X65" s="2"/>
    </row>
    <row r="66" spans="3:24" x14ac:dyDescent="0.55000000000000004">
      <c r="C66" s="2"/>
      <c r="D66" s="2"/>
      <c r="E66" s="2"/>
      <c r="F66" s="2"/>
      <c r="G66" s="5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5"/>
      <c r="X66" s="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M4" sqref="M4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</row>
    <row r="3" spans="1:17" ht="24.75" x14ac:dyDescent="0.55000000000000004">
      <c r="C3" s="26" t="s">
        <v>1</v>
      </c>
      <c r="D3" s="26" t="s">
        <v>1</v>
      </c>
      <c r="E3" s="26" t="s">
        <v>1</v>
      </c>
      <c r="F3" s="26" t="s">
        <v>1</v>
      </c>
      <c r="G3" s="26" t="s">
        <v>1</v>
      </c>
    </row>
    <row r="4" spans="1:17" ht="24.75" x14ac:dyDescent="0.55000000000000004">
      <c r="C4" s="26" t="s">
        <v>2</v>
      </c>
      <c r="D4" s="26" t="s">
        <v>2</v>
      </c>
      <c r="E4" s="26" t="s">
        <v>2</v>
      </c>
      <c r="F4" s="26" t="s">
        <v>2</v>
      </c>
      <c r="G4" s="26" t="s">
        <v>2</v>
      </c>
    </row>
    <row r="6" spans="1:17" ht="24.75" x14ac:dyDescent="0.55000000000000004">
      <c r="A6" s="24" t="s">
        <v>3</v>
      </c>
      <c r="C6" s="25" t="s">
        <v>275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  <c r="P6" s="25" t="s">
        <v>6</v>
      </c>
      <c r="Q6" s="25" t="s">
        <v>6</v>
      </c>
    </row>
    <row r="7" spans="1:17" ht="24.75" x14ac:dyDescent="0.55000000000000004">
      <c r="A7" s="25" t="s">
        <v>3</v>
      </c>
      <c r="C7" s="25" t="s">
        <v>70</v>
      </c>
      <c r="E7" s="25" t="s">
        <v>71</v>
      </c>
      <c r="G7" s="25" t="s">
        <v>72</v>
      </c>
      <c r="I7" s="25" t="s">
        <v>73</v>
      </c>
      <c r="K7" s="25" t="s">
        <v>70</v>
      </c>
      <c r="M7" s="25" t="s">
        <v>71</v>
      </c>
      <c r="O7" s="25" t="s">
        <v>72</v>
      </c>
      <c r="Q7" s="25" t="s">
        <v>73</v>
      </c>
    </row>
    <row r="8" spans="1:17" x14ac:dyDescent="0.55000000000000004">
      <c r="A8" s="1" t="s">
        <v>74</v>
      </c>
      <c r="C8" s="5">
        <v>2362689</v>
      </c>
      <c r="D8" s="2"/>
      <c r="E8" s="5">
        <v>34200</v>
      </c>
      <c r="F8" s="2"/>
      <c r="G8" s="2" t="s">
        <v>75</v>
      </c>
      <c r="H8" s="2"/>
      <c r="I8" s="5">
        <v>0</v>
      </c>
      <c r="J8" s="2"/>
      <c r="K8" s="5">
        <v>2362689</v>
      </c>
      <c r="L8" s="2"/>
      <c r="M8" s="5">
        <v>34200</v>
      </c>
      <c r="N8" s="2"/>
      <c r="O8" s="2" t="s">
        <v>75</v>
      </c>
      <c r="Q8" s="5">
        <v>0</v>
      </c>
    </row>
  </sheetData>
  <mergeCells count="14">
    <mergeCell ref="C2:G2"/>
    <mergeCell ref="C3:G3"/>
    <mergeCell ref="C4:G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topLeftCell="J1" workbookViewId="0">
      <selection activeCell="AK24" sqref="AK24"/>
    </sheetView>
  </sheetViews>
  <sheetFormatPr defaultRowHeight="24" x14ac:dyDescent="0.55000000000000004"/>
  <cols>
    <col min="1" max="1" width="39.570312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7.28515625" style="2" bestFit="1" customWidth="1"/>
    <col min="28" max="28" width="1" style="2" customWidth="1"/>
    <col min="29" max="29" width="9.5703125" style="2" bestFit="1" customWidth="1"/>
    <col min="30" max="30" width="1.7109375" style="2" customWidth="1"/>
    <col min="31" max="31" width="24.57031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8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H2" s="26" t="s">
        <v>0</v>
      </c>
      <c r="I2" s="26" t="s">
        <v>0</v>
      </c>
      <c r="J2" s="26" t="s">
        <v>0</v>
      </c>
      <c r="K2" s="26" t="s">
        <v>0</v>
      </c>
      <c r="L2" s="26" t="s">
        <v>0</v>
      </c>
    </row>
    <row r="3" spans="1:37" ht="24.75" x14ac:dyDescent="0.55000000000000004">
      <c r="H3" s="26" t="s">
        <v>1</v>
      </c>
      <c r="I3" s="26" t="s">
        <v>1</v>
      </c>
      <c r="J3" s="26" t="s">
        <v>1</v>
      </c>
      <c r="K3" s="26" t="s">
        <v>1</v>
      </c>
      <c r="L3" s="26" t="s">
        <v>1</v>
      </c>
    </row>
    <row r="4" spans="1:37" ht="24.75" x14ac:dyDescent="0.55000000000000004">
      <c r="H4" s="26" t="s">
        <v>2</v>
      </c>
      <c r="I4" s="26" t="s">
        <v>2</v>
      </c>
      <c r="J4" s="26" t="s">
        <v>2</v>
      </c>
      <c r="K4" s="26" t="s">
        <v>2</v>
      </c>
      <c r="L4" s="26" t="s">
        <v>2</v>
      </c>
    </row>
    <row r="6" spans="1:37" ht="24.75" x14ac:dyDescent="0.55000000000000004">
      <c r="A6" s="25" t="s">
        <v>76</v>
      </c>
      <c r="B6" s="25" t="s">
        <v>76</v>
      </c>
      <c r="C6" s="25" t="s">
        <v>76</v>
      </c>
      <c r="D6" s="25" t="s">
        <v>76</v>
      </c>
      <c r="E6" s="25" t="s">
        <v>76</v>
      </c>
      <c r="F6" s="25" t="s">
        <v>76</v>
      </c>
      <c r="G6" s="25" t="s">
        <v>76</v>
      </c>
      <c r="H6" s="25" t="s">
        <v>76</v>
      </c>
      <c r="I6" s="25" t="s">
        <v>76</v>
      </c>
      <c r="J6" s="25" t="s">
        <v>76</v>
      </c>
      <c r="K6" s="25" t="s">
        <v>76</v>
      </c>
      <c r="L6" s="25" t="s">
        <v>76</v>
      </c>
      <c r="M6" s="25" t="s">
        <v>76</v>
      </c>
      <c r="O6" s="25" t="s">
        <v>275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4.75" x14ac:dyDescent="0.55000000000000004">
      <c r="A7" s="24" t="s">
        <v>77</v>
      </c>
      <c r="C7" s="24" t="s">
        <v>78</v>
      </c>
      <c r="E7" s="24" t="s">
        <v>79</v>
      </c>
      <c r="G7" s="24" t="s">
        <v>80</v>
      </c>
      <c r="I7" s="24" t="s">
        <v>81</v>
      </c>
      <c r="K7" s="24" t="s">
        <v>82</v>
      </c>
      <c r="M7" s="24" t="s">
        <v>73</v>
      </c>
      <c r="O7" s="24" t="s">
        <v>7</v>
      </c>
      <c r="Q7" s="24" t="s">
        <v>8</v>
      </c>
      <c r="S7" s="24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4" t="s">
        <v>7</v>
      </c>
      <c r="AE7" s="24" t="s">
        <v>83</v>
      </c>
      <c r="AG7" s="24" t="s">
        <v>8</v>
      </c>
      <c r="AI7" s="24" t="s">
        <v>9</v>
      </c>
      <c r="AK7" s="24" t="s">
        <v>13</v>
      </c>
    </row>
    <row r="8" spans="1:37" ht="24.75" x14ac:dyDescent="0.55000000000000004">
      <c r="A8" s="25" t="s">
        <v>77</v>
      </c>
      <c r="C8" s="25" t="s">
        <v>78</v>
      </c>
      <c r="E8" s="25" t="s">
        <v>79</v>
      </c>
      <c r="G8" s="25" t="s">
        <v>80</v>
      </c>
      <c r="I8" s="25" t="s">
        <v>81</v>
      </c>
      <c r="K8" s="25" t="s">
        <v>82</v>
      </c>
      <c r="M8" s="25" t="s">
        <v>73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83</v>
      </c>
      <c r="AG8" s="25" t="s">
        <v>8</v>
      </c>
      <c r="AI8" s="25" t="s">
        <v>9</v>
      </c>
      <c r="AK8" s="25" t="s">
        <v>13</v>
      </c>
    </row>
    <row r="9" spans="1:37" x14ac:dyDescent="0.55000000000000004">
      <c r="A9" s="8" t="s">
        <v>84</v>
      </c>
      <c r="C9" s="2" t="s">
        <v>85</v>
      </c>
      <c r="E9" s="2" t="s">
        <v>85</v>
      </c>
      <c r="G9" s="2" t="s">
        <v>86</v>
      </c>
      <c r="I9" s="2" t="s">
        <v>87</v>
      </c>
      <c r="K9" s="5">
        <v>0</v>
      </c>
      <c r="M9" s="5">
        <v>0</v>
      </c>
      <c r="O9" s="5">
        <v>130923</v>
      </c>
      <c r="Q9" s="5">
        <v>107357930200</v>
      </c>
      <c r="S9" s="5">
        <v>120074162358</v>
      </c>
      <c r="U9" s="5">
        <v>0</v>
      </c>
      <c r="W9" s="5">
        <v>0</v>
      </c>
      <c r="Y9" s="5">
        <v>0</v>
      </c>
      <c r="AA9" s="5">
        <v>0</v>
      </c>
      <c r="AC9" s="5">
        <v>130923</v>
      </c>
      <c r="AD9" s="5"/>
      <c r="AE9" s="5">
        <v>936308</v>
      </c>
      <c r="AG9" s="5">
        <v>107357930200</v>
      </c>
      <c r="AI9" s="5">
        <v>122562033888</v>
      </c>
      <c r="AK9" s="18">
        <v>5.6202871288391631E-3</v>
      </c>
    </row>
    <row r="10" spans="1:37" x14ac:dyDescent="0.55000000000000004">
      <c r="A10" s="8" t="s">
        <v>88</v>
      </c>
      <c r="C10" s="2" t="s">
        <v>85</v>
      </c>
      <c r="E10" s="2" t="s">
        <v>85</v>
      </c>
      <c r="G10" s="2" t="s">
        <v>89</v>
      </c>
      <c r="I10" s="2" t="s">
        <v>90</v>
      </c>
      <c r="K10" s="5">
        <v>0</v>
      </c>
      <c r="M10" s="5">
        <v>0</v>
      </c>
      <c r="O10" s="5">
        <v>20000</v>
      </c>
      <c r="Q10" s="5">
        <v>17416002743</v>
      </c>
      <c r="S10" s="5">
        <v>18246912147</v>
      </c>
      <c r="U10" s="5">
        <v>0</v>
      </c>
      <c r="W10" s="5">
        <v>0</v>
      </c>
      <c r="Y10" s="5">
        <v>0</v>
      </c>
      <c r="AA10" s="5">
        <v>0</v>
      </c>
      <c r="AC10" s="5">
        <v>20000</v>
      </c>
      <c r="AD10" s="5"/>
      <c r="AE10" s="5">
        <v>933189</v>
      </c>
      <c r="AG10" s="5">
        <v>17416002743</v>
      </c>
      <c r="AI10" s="5">
        <v>18660397189</v>
      </c>
      <c r="AK10" s="18">
        <v>8.5570373478137624E-4</v>
      </c>
    </row>
    <row r="11" spans="1:37" x14ac:dyDescent="0.55000000000000004">
      <c r="A11" s="8" t="s">
        <v>91</v>
      </c>
      <c r="C11" s="2" t="s">
        <v>85</v>
      </c>
      <c r="E11" s="2" t="s">
        <v>85</v>
      </c>
      <c r="G11" s="2" t="s">
        <v>92</v>
      </c>
      <c r="I11" s="2" t="s">
        <v>93</v>
      </c>
      <c r="K11" s="5">
        <v>0</v>
      </c>
      <c r="M11" s="5">
        <v>0</v>
      </c>
      <c r="O11" s="5">
        <v>145361</v>
      </c>
      <c r="Q11" s="5">
        <v>121564095615</v>
      </c>
      <c r="S11" s="5">
        <v>131401710774</v>
      </c>
      <c r="U11" s="5">
        <v>0</v>
      </c>
      <c r="W11" s="5">
        <v>0</v>
      </c>
      <c r="Y11" s="5">
        <v>0</v>
      </c>
      <c r="AA11" s="5">
        <v>0</v>
      </c>
      <c r="AC11" s="5">
        <v>145361</v>
      </c>
      <c r="AD11" s="5"/>
      <c r="AE11" s="5">
        <v>919127</v>
      </c>
      <c r="AG11" s="5">
        <v>121564095615</v>
      </c>
      <c r="AI11" s="5">
        <v>133581003900</v>
      </c>
      <c r="AK11" s="18">
        <v>6.1255804351504897E-3</v>
      </c>
    </row>
    <row r="12" spans="1:37" x14ac:dyDescent="0.55000000000000004">
      <c r="A12" s="8" t="s">
        <v>94</v>
      </c>
      <c r="C12" s="2" t="s">
        <v>85</v>
      </c>
      <c r="E12" s="2" t="s">
        <v>85</v>
      </c>
      <c r="G12" s="2" t="s">
        <v>95</v>
      </c>
      <c r="I12" s="2" t="s">
        <v>96</v>
      </c>
      <c r="K12" s="5">
        <v>0</v>
      </c>
      <c r="M12" s="5">
        <v>0</v>
      </c>
      <c r="O12" s="5">
        <v>1308</v>
      </c>
      <c r="Q12" s="5">
        <v>1127496272</v>
      </c>
      <c r="S12" s="5">
        <v>1292558873</v>
      </c>
      <c r="U12" s="5">
        <v>0</v>
      </c>
      <c r="W12" s="5">
        <v>0</v>
      </c>
      <c r="Y12" s="5">
        <v>1308</v>
      </c>
      <c r="AA12" s="5">
        <v>1308000000</v>
      </c>
      <c r="AC12" s="5">
        <v>0</v>
      </c>
      <c r="AD12" s="5"/>
      <c r="AE12" s="5">
        <v>0</v>
      </c>
      <c r="AG12" s="5">
        <v>0</v>
      </c>
      <c r="AI12" s="5">
        <v>0</v>
      </c>
      <c r="AK12" s="18">
        <v>0</v>
      </c>
    </row>
    <row r="13" spans="1:37" x14ac:dyDescent="0.55000000000000004">
      <c r="A13" s="8" t="s">
        <v>97</v>
      </c>
      <c r="C13" s="2" t="s">
        <v>85</v>
      </c>
      <c r="E13" s="2" t="s">
        <v>85</v>
      </c>
      <c r="G13" s="2" t="s">
        <v>98</v>
      </c>
      <c r="I13" s="2" t="s">
        <v>99</v>
      </c>
      <c r="K13" s="5">
        <v>0</v>
      </c>
      <c r="M13" s="5">
        <v>0</v>
      </c>
      <c r="O13" s="5">
        <v>89598</v>
      </c>
      <c r="Q13" s="5">
        <v>67771980165</v>
      </c>
      <c r="S13" s="5">
        <v>76575115830</v>
      </c>
      <c r="U13" s="5">
        <v>0</v>
      </c>
      <c r="W13" s="5">
        <v>0</v>
      </c>
      <c r="Y13" s="5">
        <v>0</v>
      </c>
      <c r="AA13" s="5">
        <v>0</v>
      </c>
      <c r="AC13" s="5">
        <v>89598</v>
      </c>
      <c r="AD13" s="5"/>
      <c r="AE13" s="5">
        <v>873990</v>
      </c>
      <c r="AG13" s="5">
        <v>67771980165</v>
      </c>
      <c r="AI13" s="5">
        <v>78293562739</v>
      </c>
      <c r="AK13" s="18">
        <v>3.5902823164233291E-3</v>
      </c>
    </row>
    <row r="14" spans="1:37" x14ac:dyDescent="0.55000000000000004">
      <c r="A14" s="8" t="s">
        <v>100</v>
      </c>
      <c r="C14" s="2" t="s">
        <v>85</v>
      </c>
      <c r="E14" s="2" t="s">
        <v>85</v>
      </c>
      <c r="G14" s="2" t="s">
        <v>101</v>
      </c>
      <c r="I14" s="2" t="s">
        <v>102</v>
      </c>
      <c r="K14" s="5">
        <v>0</v>
      </c>
      <c r="M14" s="5">
        <v>0</v>
      </c>
      <c r="O14" s="5">
        <v>34851</v>
      </c>
      <c r="Q14" s="5">
        <v>25628458926</v>
      </c>
      <c r="S14" s="5">
        <v>28993145907</v>
      </c>
      <c r="U14" s="5">
        <v>0</v>
      </c>
      <c r="W14" s="5">
        <v>0</v>
      </c>
      <c r="Y14" s="5">
        <v>0</v>
      </c>
      <c r="AA14" s="5">
        <v>0</v>
      </c>
      <c r="AC14" s="5">
        <v>34851</v>
      </c>
      <c r="AD14" s="5"/>
      <c r="AE14" s="5">
        <v>851513</v>
      </c>
      <c r="AG14" s="5">
        <v>25628458926</v>
      </c>
      <c r="AI14" s="5">
        <v>29670700773</v>
      </c>
      <c r="AK14" s="18">
        <v>1.3605996275365116E-3</v>
      </c>
    </row>
    <row r="15" spans="1:37" x14ac:dyDescent="0.55000000000000004">
      <c r="A15" s="8" t="s">
        <v>103</v>
      </c>
      <c r="C15" s="2" t="s">
        <v>85</v>
      </c>
      <c r="E15" s="2" t="s">
        <v>85</v>
      </c>
      <c r="G15" s="2" t="s">
        <v>104</v>
      </c>
      <c r="I15" s="2" t="s">
        <v>105</v>
      </c>
      <c r="K15" s="5">
        <v>0</v>
      </c>
      <c r="M15" s="5">
        <v>0</v>
      </c>
      <c r="O15" s="5">
        <v>2858</v>
      </c>
      <c r="Q15" s="5">
        <v>2482870203</v>
      </c>
      <c r="S15" s="5">
        <v>2817477239</v>
      </c>
      <c r="U15" s="5">
        <v>0</v>
      </c>
      <c r="W15" s="5">
        <v>0</v>
      </c>
      <c r="Y15" s="5">
        <v>0</v>
      </c>
      <c r="AA15" s="5">
        <v>0</v>
      </c>
      <c r="AC15" s="5">
        <v>2858</v>
      </c>
      <c r="AD15" s="5"/>
      <c r="AE15" s="5">
        <v>996768</v>
      </c>
      <c r="AG15" s="5">
        <v>2482870203</v>
      </c>
      <c r="AI15" s="5">
        <v>2848246605</v>
      </c>
      <c r="AK15" s="18">
        <v>1.3061111362161132E-4</v>
      </c>
    </row>
    <row r="16" spans="1:37" x14ac:dyDescent="0.55000000000000004">
      <c r="A16" s="8" t="s">
        <v>106</v>
      </c>
      <c r="C16" s="2" t="s">
        <v>85</v>
      </c>
      <c r="E16" s="2" t="s">
        <v>85</v>
      </c>
      <c r="G16" s="2" t="s">
        <v>107</v>
      </c>
      <c r="I16" s="2" t="s">
        <v>108</v>
      </c>
      <c r="K16" s="5">
        <v>0</v>
      </c>
      <c r="M16" s="5">
        <v>0</v>
      </c>
      <c r="O16" s="5">
        <v>1150</v>
      </c>
      <c r="Q16" s="5">
        <v>811208652</v>
      </c>
      <c r="S16" s="5">
        <v>920682945</v>
      </c>
      <c r="U16" s="5">
        <v>0</v>
      </c>
      <c r="W16" s="5">
        <v>0</v>
      </c>
      <c r="Y16" s="5">
        <v>0</v>
      </c>
      <c r="AA16" s="5">
        <v>0</v>
      </c>
      <c r="AC16" s="5">
        <v>1150</v>
      </c>
      <c r="AD16" s="5"/>
      <c r="AE16" s="5">
        <v>821457</v>
      </c>
      <c r="AG16" s="5">
        <v>811208652</v>
      </c>
      <c r="AI16" s="5">
        <v>944504327</v>
      </c>
      <c r="AK16" s="18">
        <v>4.3311826213833236E-5</v>
      </c>
    </row>
    <row r="17" spans="1:37" x14ac:dyDescent="0.55000000000000004">
      <c r="A17" s="8" t="s">
        <v>109</v>
      </c>
      <c r="C17" s="2" t="s">
        <v>85</v>
      </c>
      <c r="E17" s="2" t="s">
        <v>85</v>
      </c>
      <c r="G17" s="2" t="s">
        <v>110</v>
      </c>
      <c r="I17" s="2" t="s">
        <v>111</v>
      </c>
      <c r="K17" s="5">
        <v>0</v>
      </c>
      <c r="M17" s="5">
        <v>0</v>
      </c>
      <c r="O17" s="5">
        <v>135853</v>
      </c>
      <c r="Q17" s="5">
        <v>114521184397</v>
      </c>
      <c r="S17" s="5">
        <v>129382505201</v>
      </c>
      <c r="U17" s="5">
        <v>0</v>
      </c>
      <c r="W17" s="5">
        <v>0</v>
      </c>
      <c r="Y17" s="5">
        <v>0</v>
      </c>
      <c r="AA17" s="5">
        <v>0</v>
      </c>
      <c r="AC17" s="5">
        <v>135853</v>
      </c>
      <c r="AD17" s="5"/>
      <c r="AE17" s="5">
        <v>970195</v>
      </c>
      <c r="AG17" s="5">
        <v>114521184397</v>
      </c>
      <c r="AI17" s="5">
        <v>131780011877</v>
      </c>
      <c r="AK17" s="18">
        <v>6.0429929326025252E-3</v>
      </c>
    </row>
    <row r="18" spans="1:37" x14ac:dyDescent="0.55000000000000004">
      <c r="A18" s="8" t="s">
        <v>112</v>
      </c>
      <c r="C18" s="2" t="s">
        <v>85</v>
      </c>
      <c r="E18" s="2" t="s">
        <v>85</v>
      </c>
      <c r="G18" s="2" t="s">
        <v>113</v>
      </c>
      <c r="I18" s="2" t="s">
        <v>114</v>
      </c>
      <c r="K18" s="5">
        <v>0</v>
      </c>
      <c r="M18" s="5">
        <v>0</v>
      </c>
      <c r="O18" s="5">
        <v>22020</v>
      </c>
      <c r="Q18" s="5">
        <v>19569376301</v>
      </c>
      <c r="S18" s="5">
        <v>20713651869</v>
      </c>
      <c r="U18" s="5">
        <v>0</v>
      </c>
      <c r="W18" s="5">
        <v>0</v>
      </c>
      <c r="Y18" s="5">
        <v>0</v>
      </c>
      <c r="AA18" s="5">
        <v>0</v>
      </c>
      <c r="AC18" s="5">
        <v>22020</v>
      </c>
      <c r="AD18" s="5"/>
      <c r="AE18" s="5">
        <v>957863</v>
      </c>
      <c r="AG18" s="5">
        <v>19569376301</v>
      </c>
      <c r="AI18" s="5">
        <v>21088320309</v>
      </c>
      <c r="AK18" s="18">
        <v>9.6704021173325773E-4</v>
      </c>
    </row>
    <row r="19" spans="1:37" x14ac:dyDescent="0.55000000000000004">
      <c r="A19" s="8" t="s">
        <v>115</v>
      </c>
      <c r="C19" s="2" t="s">
        <v>85</v>
      </c>
      <c r="E19" s="2" t="s">
        <v>85</v>
      </c>
      <c r="G19" s="2" t="s">
        <v>116</v>
      </c>
      <c r="I19" s="2" t="s">
        <v>117</v>
      </c>
      <c r="K19" s="5">
        <v>0</v>
      </c>
      <c r="M19" s="5">
        <v>0</v>
      </c>
      <c r="O19" s="5">
        <v>50769</v>
      </c>
      <c r="Q19" s="5">
        <v>44163554621</v>
      </c>
      <c r="S19" s="5">
        <v>50163167451</v>
      </c>
      <c r="U19" s="5">
        <v>0</v>
      </c>
      <c r="W19" s="5">
        <v>0</v>
      </c>
      <c r="Y19" s="5">
        <v>50769</v>
      </c>
      <c r="AA19" s="5">
        <v>50769000000</v>
      </c>
      <c r="AC19" s="5">
        <v>0</v>
      </c>
      <c r="AD19" s="5"/>
      <c r="AE19" s="5">
        <v>0</v>
      </c>
      <c r="AG19" s="5">
        <v>0</v>
      </c>
      <c r="AI19" s="5">
        <v>0</v>
      </c>
      <c r="AK19" s="18">
        <v>0</v>
      </c>
    </row>
    <row r="20" spans="1:37" x14ac:dyDescent="0.55000000000000004">
      <c r="A20" s="8" t="s">
        <v>118</v>
      </c>
      <c r="C20" s="2" t="s">
        <v>85</v>
      </c>
      <c r="E20" s="2" t="s">
        <v>85</v>
      </c>
      <c r="G20" s="2" t="s">
        <v>119</v>
      </c>
      <c r="I20" s="2" t="s">
        <v>120</v>
      </c>
      <c r="K20" s="5">
        <v>0</v>
      </c>
      <c r="M20" s="5">
        <v>0</v>
      </c>
      <c r="O20" s="5">
        <v>82730</v>
      </c>
      <c r="Q20" s="5">
        <v>70147292032</v>
      </c>
      <c r="S20" s="5">
        <v>79212355577</v>
      </c>
      <c r="U20" s="5">
        <v>0</v>
      </c>
      <c r="W20" s="5">
        <v>0</v>
      </c>
      <c r="Y20" s="5">
        <v>0</v>
      </c>
      <c r="AA20" s="5">
        <v>0</v>
      </c>
      <c r="AC20" s="5">
        <v>82730</v>
      </c>
      <c r="AD20" s="5"/>
      <c r="AE20" s="5">
        <v>974609</v>
      </c>
      <c r="AG20" s="5">
        <v>70147292032</v>
      </c>
      <c r="AI20" s="5">
        <v>80614788498</v>
      </c>
      <c r="AK20" s="18">
        <v>3.6967260073656589E-3</v>
      </c>
    </row>
    <row r="21" spans="1:37" x14ac:dyDescent="0.55000000000000004">
      <c r="A21" s="8" t="s">
        <v>121</v>
      </c>
      <c r="C21" s="2" t="s">
        <v>85</v>
      </c>
      <c r="E21" s="2" t="s">
        <v>85</v>
      </c>
      <c r="G21" s="2" t="s">
        <v>122</v>
      </c>
      <c r="I21" s="2" t="s">
        <v>123</v>
      </c>
      <c r="K21" s="5">
        <v>0</v>
      </c>
      <c r="M21" s="5">
        <v>0</v>
      </c>
      <c r="O21" s="5">
        <v>104664</v>
      </c>
      <c r="Q21" s="5">
        <v>87006314799</v>
      </c>
      <c r="S21" s="5">
        <v>98649706611</v>
      </c>
      <c r="U21" s="5">
        <v>0</v>
      </c>
      <c r="W21" s="5">
        <v>0</v>
      </c>
      <c r="Y21" s="5">
        <v>0</v>
      </c>
      <c r="AA21" s="5">
        <v>0</v>
      </c>
      <c r="AC21" s="5">
        <v>104664</v>
      </c>
      <c r="AD21" s="5"/>
      <c r="AE21" s="5">
        <v>960263</v>
      </c>
      <c r="AG21" s="5">
        <v>87006314799</v>
      </c>
      <c r="AI21" s="5">
        <v>100486750106</v>
      </c>
      <c r="AK21" s="18">
        <v>4.6079880557116397E-3</v>
      </c>
    </row>
    <row r="22" spans="1:37" x14ac:dyDescent="0.55000000000000004">
      <c r="A22" s="8" t="s">
        <v>124</v>
      </c>
      <c r="C22" s="2" t="s">
        <v>85</v>
      </c>
      <c r="E22" s="2" t="s">
        <v>85</v>
      </c>
      <c r="G22" s="2" t="s">
        <v>125</v>
      </c>
      <c r="I22" s="2" t="s">
        <v>126</v>
      </c>
      <c r="K22" s="5">
        <v>0</v>
      </c>
      <c r="M22" s="5">
        <v>0</v>
      </c>
      <c r="O22" s="5">
        <v>100332</v>
      </c>
      <c r="Q22" s="5">
        <v>83813841303</v>
      </c>
      <c r="S22" s="5">
        <v>92651845648</v>
      </c>
      <c r="U22" s="5">
        <v>0</v>
      </c>
      <c r="W22" s="5">
        <v>0</v>
      </c>
      <c r="Y22" s="5">
        <v>0</v>
      </c>
      <c r="AA22" s="5">
        <v>0</v>
      </c>
      <c r="AC22" s="5">
        <v>100332</v>
      </c>
      <c r="AD22" s="5"/>
      <c r="AE22" s="5">
        <v>941167</v>
      </c>
      <c r="AG22" s="5">
        <v>83813841303</v>
      </c>
      <c r="AI22" s="5">
        <v>94412052157</v>
      </c>
      <c r="AK22" s="18">
        <v>4.3294226173675792E-3</v>
      </c>
    </row>
    <row r="23" spans="1:37" x14ac:dyDescent="0.55000000000000004">
      <c r="A23" s="8" t="s">
        <v>127</v>
      </c>
      <c r="C23" s="2" t="s">
        <v>85</v>
      </c>
      <c r="E23" s="2" t="s">
        <v>85</v>
      </c>
      <c r="G23" s="2" t="s">
        <v>128</v>
      </c>
      <c r="I23" s="2" t="s">
        <v>129</v>
      </c>
      <c r="K23" s="5">
        <v>15</v>
      </c>
      <c r="M23" s="5">
        <v>15</v>
      </c>
      <c r="O23" s="5">
        <v>1000</v>
      </c>
      <c r="Q23" s="5">
        <v>1000181250</v>
      </c>
      <c r="S23" s="5">
        <v>999817759</v>
      </c>
      <c r="U23" s="5">
        <v>0</v>
      </c>
      <c r="W23" s="5">
        <v>0</v>
      </c>
      <c r="Y23" s="5">
        <v>1000</v>
      </c>
      <c r="AA23" s="5">
        <v>1000000000</v>
      </c>
      <c r="AC23" s="5">
        <v>0</v>
      </c>
      <c r="AD23" s="5"/>
      <c r="AE23" s="5">
        <v>0</v>
      </c>
      <c r="AG23" s="5">
        <v>0</v>
      </c>
      <c r="AI23" s="5">
        <v>0</v>
      </c>
      <c r="AK23" s="18">
        <v>0</v>
      </c>
    </row>
    <row r="24" spans="1:37" x14ac:dyDescent="0.55000000000000004">
      <c r="A24" s="8" t="s">
        <v>130</v>
      </c>
      <c r="C24" s="2" t="s">
        <v>85</v>
      </c>
      <c r="E24" s="2" t="s">
        <v>85</v>
      </c>
      <c r="G24" s="2" t="s">
        <v>131</v>
      </c>
      <c r="I24" s="2" t="s">
        <v>132</v>
      </c>
      <c r="K24" s="5">
        <v>15</v>
      </c>
      <c r="M24" s="5">
        <v>15</v>
      </c>
      <c r="O24" s="5">
        <v>200000</v>
      </c>
      <c r="Q24" s="5">
        <v>194435235000</v>
      </c>
      <c r="S24" s="5">
        <v>195964475000</v>
      </c>
      <c r="U24" s="5">
        <v>0</v>
      </c>
      <c r="W24" s="5">
        <v>0</v>
      </c>
      <c r="Y24" s="5">
        <v>0</v>
      </c>
      <c r="AA24" s="5">
        <v>0</v>
      </c>
      <c r="AC24" s="5">
        <v>200000</v>
      </c>
      <c r="AD24" s="5"/>
      <c r="AE24" s="5">
        <v>980000</v>
      </c>
      <c r="AG24" s="5">
        <v>194435235000</v>
      </c>
      <c r="AI24" s="5">
        <v>195964475000</v>
      </c>
      <c r="AK24" s="18">
        <v>8.9862788794667619E-3</v>
      </c>
    </row>
    <row r="25" spans="1:37" x14ac:dyDescent="0.55000000000000004">
      <c r="A25" s="8" t="s">
        <v>133</v>
      </c>
      <c r="C25" s="2" t="s">
        <v>85</v>
      </c>
      <c r="E25" s="2" t="s">
        <v>85</v>
      </c>
      <c r="G25" s="2" t="s">
        <v>134</v>
      </c>
      <c r="I25" s="2" t="s">
        <v>135</v>
      </c>
      <c r="K25" s="5">
        <v>16</v>
      </c>
      <c r="M25" s="5">
        <v>16</v>
      </c>
      <c r="O25" s="5">
        <v>0</v>
      </c>
      <c r="Q25" s="5">
        <v>0</v>
      </c>
      <c r="S25" s="5">
        <v>0</v>
      </c>
      <c r="U25" s="5">
        <v>200000</v>
      </c>
      <c r="W25" s="5">
        <v>187082000000</v>
      </c>
      <c r="Y25" s="5">
        <v>0</v>
      </c>
      <c r="AA25" s="5">
        <v>0</v>
      </c>
      <c r="AC25" s="5">
        <v>200000</v>
      </c>
      <c r="AD25" s="5"/>
      <c r="AE25" s="5">
        <v>935410</v>
      </c>
      <c r="AG25" s="5">
        <v>187082000000</v>
      </c>
      <c r="AI25" s="5">
        <v>187048091387</v>
      </c>
      <c r="AK25" s="18">
        <v>8.577403190428096E-3</v>
      </c>
    </row>
    <row r="26" spans="1:37" ht="24.75" thickBot="1" x14ac:dyDescent="0.6">
      <c r="A26" s="8"/>
      <c r="Q26" s="9">
        <f>SUM(Q9:Q25)</f>
        <v>958817022479</v>
      </c>
      <c r="S26" s="9">
        <f>SUM(S9:S25)</f>
        <v>1048059291189</v>
      </c>
      <c r="W26" s="9">
        <f>SUM(W9:W25)</f>
        <v>187082000000</v>
      </c>
      <c r="AA26" s="9">
        <f>SUM(AA9:AA25)</f>
        <v>53077000000</v>
      </c>
      <c r="AD26" s="5"/>
      <c r="AG26" s="9">
        <f>SUM(AG9:AG25)</f>
        <v>1099607790336</v>
      </c>
      <c r="AI26" s="9">
        <f>SUM(AI9:AI25)</f>
        <v>1197954938755</v>
      </c>
      <c r="AK26" s="19">
        <f>SUM(AK9:AK25)</f>
        <v>5.493422807724184E-2</v>
      </c>
    </row>
    <row r="27" spans="1:37" ht="24.75" thickTop="1" x14ac:dyDescent="0.55000000000000004">
      <c r="A27" s="8"/>
      <c r="Q27" s="5"/>
      <c r="S27" s="5"/>
      <c r="AG27" s="5"/>
      <c r="AI27" s="5"/>
      <c r="AK27" s="5"/>
    </row>
    <row r="28" spans="1:37" x14ac:dyDescent="0.55000000000000004">
      <c r="S28" s="5"/>
      <c r="AI28" s="5"/>
    </row>
  </sheetData>
  <mergeCells count="28">
    <mergeCell ref="H2:L2"/>
    <mergeCell ref="H3:L3"/>
    <mergeCell ref="H4:L4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topLeftCell="B1" workbookViewId="0">
      <selection activeCell="K12" sqref="K12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4" t="s">
        <v>137</v>
      </c>
      <c r="C6" s="25" t="s">
        <v>138</v>
      </c>
      <c r="D6" s="25" t="s">
        <v>138</v>
      </c>
      <c r="E6" s="25" t="s">
        <v>138</v>
      </c>
      <c r="F6" s="25" t="s">
        <v>138</v>
      </c>
      <c r="G6" s="25" t="s">
        <v>138</v>
      </c>
      <c r="H6" s="25" t="s">
        <v>138</v>
      </c>
      <c r="I6" s="25" t="s">
        <v>138</v>
      </c>
      <c r="K6" s="25" t="s">
        <v>275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 x14ac:dyDescent="0.55000000000000004">
      <c r="A7" s="25" t="s">
        <v>137</v>
      </c>
      <c r="C7" s="25" t="s">
        <v>139</v>
      </c>
      <c r="E7" s="25" t="s">
        <v>140</v>
      </c>
      <c r="G7" s="25" t="s">
        <v>141</v>
      </c>
      <c r="I7" s="25" t="s">
        <v>82</v>
      </c>
      <c r="K7" s="25" t="s">
        <v>142</v>
      </c>
      <c r="M7" s="25" t="s">
        <v>143</v>
      </c>
      <c r="O7" s="25" t="s">
        <v>144</v>
      </c>
      <c r="Q7" s="25" t="s">
        <v>142</v>
      </c>
      <c r="S7" s="25" t="s">
        <v>136</v>
      </c>
    </row>
    <row r="8" spans="1:19" x14ac:dyDescent="0.55000000000000004">
      <c r="A8" s="1" t="s">
        <v>145</v>
      </c>
      <c r="C8" s="2" t="s">
        <v>146</v>
      </c>
      <c r="D8" s="2"/>
      <c r="E8" s="2" t="s">
        <v>147</v>
      </c>
      <c r="F8" s="2"/>
      <c r="G8" s="2" t="s">
        <v>148</v>
      </c>
      <c r="H8" s="2"/>
      <c r="I8" s="11">
        <v>0.08</v>
      </c>
      <c r="J8" s="2"/>
      <c r="K8" s="5">
        <v>466793461256</v>
      </c>
      <c r="L8" s="2"/>
      <c r="M8" s="5">
        <v>953009111139</v>
      </c>
      <c r="N8" s="2"/>
      <c r="O8" s="5">
        <v>321931256537</v>
      </c>
      <c r="P8" s="2"/>
      <c r="Q8" s="5">
        <v>1097871315858</v>
      </c>
      <c r="R8" s="2"/>
      <c r="S8" s="15">
        <v>5.0344726094191959E-2</v>
      </c>
    </row>
    <row r="9" spans="1:19" x14ac:dyDescent="0.55000000000000004">
      <c r="A9" s="1" t="s">
        <v>149</v>
      </c>
      <c r="C9" s="2" t="s">
        <v>150</v>
      </c>
      <c r="D9" s="2"/>
      <c r="E9" s="2" t="s">
        <v>147</v>
      </c>
      <c r="F9" s="2"/>
      <c r="G9" s="2" t="s">
        <v>151</v>
      </c>
      <c r="H9" s="2"/>
      <c r="I9" s="11">
        <v>0.1</v>
      </c>
      <c r="J9" s="2"/>
      <c r="K9" s="5">
        <v>331953732291</v>
      </c>
      <c r="L9" s="2"/>
      <c r="M9" s="5">
        <v>42536265426</v>
      </c>
      <c r="N9" s="2"/>
      <c r="O9" s="5">
        <v>254762666027</v>
      </c>
      <c r="P9" s="2"/>
      <c r="Q9" s="5">
        <v>119727331690</v>
      </c>
      <c r="R9" s="2"/>
      <c r="S9" s="15">
        <v>5.490297116662388E-3</v>
      </c>
    </row>
    <row r="10" spans="1:19" ht="24.75" thickBot="1" x14ac:dyDescent="0.6">
      <c r="C10" s="2"/>
      <c r="D10" s="2"/>
      <c r="E10" s="2"/>
      <c r="F10" s="2"/>
      <c r="G10" s="2"/>
      <c r="H10" s="2"/>
      <c r="I10" s="2"/>
      <c r="J10" s="2"/>
      <c r="K10" s="9">
        <f>SUM(K8:K9)</f>
        <v>798747193547</v>
      </c>
      <c r="L10" s="2"/>
      <c r="M10" s="9">
        <f>SUM(M8:M9)</f>
        <v>995545376565</v>
      </c>
      <c r="N10" s="2"/>
      <c r="O10" s="9">
        <f>SUM(O8:O9)</f>
        <v>576693922564</v>
      </c>
      <c r="P10" s="2"/>
      <c r="Q10" s="9">
        <f>SUM(Q8:Q9)</f>
        <v>1217598647548</v>
      </c>
      <c r="R10" s="2"/>
      <c r="S10" s="19">
        <f>SUM(S8:S9)</f>
        <v>5.5835023210854345E-2</v>
      </c>
    </row>
    <row r="11" spans="1:19" ht="24.75" thickTop="1" x14ac:dyDescent="0.55000000000000004">
      <c r="K11" s="7"/>
      <c r="Q11" s="7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K20" sqref="K20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.42578125" style="1" bestFit="1" customWidth="1"/>
    <col min="11" max="16384" width="9.140625" style="1"/>
  </cols>
  <sheetData>
    <row r="2" spans="1:10" ht="24.75" x14ac:dyDescent="0.55000000000000004">
      <c r="A2" s="26" t="s">
        <v>0</v>
      </c>
      <c r="B2" s="26"/>
      <c r="C2" s="26"/>
      <c r="D2" s="26"/>
      <c r="E2" s="26"/>
      <c r="F2" s="26"/>
      <c r="G2" s="26"/>
    </row>
    <row r="3" spans="1:10" ht="24.75" x14ac:dyDescent="0.55000000000000004">
      <c r="A3" s="26" t="s">
        <v>152</v>
      </c>
      <c r="B3" s="26"/>
      <c r="C3" s="26"/>
      <c r="D3" s="26"/>
      <c r="E3" s="26"/>
      <c r="F3" s="26"/>
      <c r="G3" s="26"/>
    </row>
    <row r="4" spans="1:10" ht="24.75" x14ac:dyDescent="0.55000000000000004">
      <c r="A4" s="26" t="s">
        <v>2</v>
      </c>
      <c r="B4" s="26"/>
      <c r="C4" s="26"/>
      <c r="D4" s="26"/>
      <c r="E4" s="26"/>
      <c r="F4" s="26"/>
      <c r="G4" s="26"/>
    </row>
    <row r="6" spans="1:10" ht="24.75" x14ac:dyDescent="0.55000000000000004">
      <c r="A6" s="25" t="s">
        <v>156</v>
      </c>
      <c r="C6" s="25" t="s">
        <v>142</v>
      </c>
      <c r="E6" s="25" t="s">
        <v>262</v>
      </c>
      <c r="G6" s="25" t="s">
        <v>13</v>
      </c>
      <c r="J6" s="7"/>
    </row>
    <row r="7" spans="1:10" x14ac:dyDescent="0.55000000000000004">
      <c r="A7" s="1" t="s">
        <v>272</v>
      </c>
      <c r="C7" s="5">
        <f>'سرمایه‌گذاری در سهام'!I114</f>
        <v>2478601060402</v>
      </c>
      <c r="D7" s="2"/>
      <c r="E7" s="15">
        <f>C7/$C$10</f>
        <v>0.98763035462960713</v>
      </c>
      <c r="F7" s="14"/>
      <c r="G7" s="15">
        <v>0.11366039870090951</v>
      </c>
      <c r="J7" s="7"/>
    </row>
    <row r="8" spans="1:10" x14ac:dyDescent="0.55000000000000004">
      <c r="A8" s="1" t="s">
        <v>273</v>
      </c>
      <c r="C8" s="5">
        <f>'سرمایه‌گذاری در اوراق بهادار'!I34</f>
        <v>18576167475</v>
      </c>
      <c r="D8" s="2"/>
      <c r="E8" s="15">
        <f t="shared" ref="E8:E9" si="0">C8/$C$10</f>
        <v>7.4019119753049945E-3</v>
      </c>
      <c r="F8" s="14"/>
      <c r="G8" s="15">
        <v>8.5184124031679673E-4</v>
      </c>
      <c r="J8" s="7"/>
    </row>
    <row r="9" spans="1:10" x14ac:dyDescent="0.55000000000000004">
      <c r="A9" s="1" t="s">
        <v>274</v>
      </c>
      <c r="C9" s="5">
        <f>'درآمد سپرده بانکی'!E10</f>
        <v>12467244656</v>
      </c>
      <c r="D9" s="2"/>
      <c r="E9" s="15">
        <f t="shared" si="0"/>
        <v>4.9677333950879227E-3</v>
      </c>
      <c r="F9" s="14"/>
      <c r="G9" s="15">
        <v>5.7170636329547818E-4</v>
      </c>
      <c r="J9" s="7"/>
    </row>
    <row r="10" spans="1:10" ht="24.75" thickBot="1" x14ac:dyDescent="0.6">
      <c r="C10" s="10">
        <f>SUM(C7:C9)</f>
        <v>2509644472533</v>
      </c>
      <c r="E10" s="19">
        <f>SUM(E7:E9)</f>
        <v>1</v>
      </c>
      <c r="G10" s="19">
        <f>SUM(G7:G9)</f>
        <v>0.11508394630452179</v>
      </c>
      <c r="J10" s="7"/>
    </row>
    <row r="11" spans="1:10" ht="24.75" thickTop="1" x14ac:dyDescent="0.55000000000000004">
      <c r="J11" s="7"/>
    </row>
    <row r="12" spans="1:10" x14ac:dyDescent="0.55000000000000004">
      <c r="G12" s="1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G13" sqref="G13"/>
    </sheetView>
  </sheetViews>
  <sheetFormatPr defaultRowHeight="24" x14ac:dyDescent="0.55000000000000004"/>
  <cols>
    <col min="1" max="1" width="28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7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5" t="s">
        <v>153</v>
      </c>
      <c r="B6" s="25" t="s">
        <v>153</v>
      </c>
      <c r="C6" s="25" t="s">
        <v>153</v>
      </c>
      <c r="D6" s="25" t="s">
        <v>153</v>
      </c>
      <c r="E6" s="25" t="s">
        <v>153</v>
      </c>
      <c r="F6" s="25" t="s">
        <v>153</v>
      </c>
      <c r="G6" s="25" t="s">
        <v>153</v>
      </c>
      <c r="I6" s="25" t="s">
        <v>154</v>
      </c>
      <c r="J6" s="25" t="s">
        <v>154</v>
      </c>
      <c r="K6" s="25" t="s">
        <v>154</v>
      </c>
      <c r="L6" s="25" t="s">
        <v>154</v>
      </c>
      <c r="M6" s="25" t="s">
        <v>154</v>
      </c>
      <c r="O6" s="25" t="s">
        <v>155</v>
      </c>
      <c r="P6" s="25" t="s">
        <v>155</v>
      </c>
      <c r="Q6" s="25" t="s">
        <v>155</v>
      </c>
      <c r="R6" s="25" t="s">
        <v>155</v>
      </c>
      <c r="S6" s="25" t="s">
        <v>155</v>
      </c>
    </row>
    <row r="7" spans="1:19" ht="24.75" x14ac:dyDescent="0.55000000000000004">
      <c r="A7" s="25" t="s">
        <v>156</v>
      </c>
      <c r="C7" s="25" t="s">
        <v>157</v>
      </c>
      <c r="E7" s="25" t="s">
        <v>81</v>
      </c>
      <c r="G7" s="25" t="s">
        <v>82</v>
      </c>
      <c r="I7" s="25" t="s">
        <v>158</v>
      </c>
      <c r="K7" s="25" t="s">
        <v>159</v>
      </c>
      <c r="M7" s="25" t="s">
        <v>160</v>
      </c>
      <c r="O7" s="25" t="s">
        <v>158</v>
      </c>
      <c r="Q7" s="25" t="s">
        <v>159</v>
      </c>
      <c r="S7" s="25" t="s">
        <v>160</v>
      </c>
    </row>
    <row r="8" spans="1:19" x14ac:dyDescent="0.55000000000000004">
      <c r="A8" s="2" t="s">
        <v>130</v>
      </c>
      <c r="C8" s="2" t="s">
        <v>276</v>
      </c>
      <c r="E8" s="2" t="s">
        <v>132</v>
      </c>
      <c r="G8" s="5">
        <v>15</v>
      </c>
      <c r="I8" s="5">
        <v>2675628118</v>
      </c>
      <c r="K8" s="5">
        <v>0</v>
      </c>
      <c r="M8" s="5">
        <v>2675628118</v>
      </c>
      <c r="O8" s="5">
        <v>26875926586</v>
      </c>
      <c r="Q8" s="5">
        <v>0</v>
      </c>
      <c r="S8" s="5">
        <v>26875926586</v>
      </c>
    </row>
    <row r="9" spans="1:19" x14ac:dyDescent="0.55000000000000004">
      <c r="A9" s="2" t="s">
        <v>162</v>
      </c>
      <c r="C9" s="2" t="s">
        <v>276</v>
      </c>
      <c r="E9" s="2" t="s">
        <v>163</v>
      </c>
      <c r="G9" s="5">
        <v>15</v>
      </c>
      <c r="I9" s="5">
        <v>0</v>
      </c>
      <c r="K9" s="5">
        <v>0</v>
      </c>
      <c r="M9" s="5">
        <v>0</v>
      </c>
      <c r="O9" s="5">
        <v>12597655321</v>
      </c>
      <c r="Q9" s="5">
        <v>0</v>
      </c>
      <c r="S9" s="5">
        <v>12597655321</v>
      </c>
    </row>
    <row r="10" spans="1:19" x14ac:dyDescent="0.55000000000000004">
      <c r="A10" s="2" t="s">
        <v>127</v>
      </c>
      <c r="C10" s="2" t="s">
        <v>276</v>
      </c>
      <c r="E10" s="2" t="s">
        <v>129</v>
      </c>
      <c r="G10" s="5">
        <v>15</v>
      </c>
      <c r="I10" s="5">
        <v>9891782</v>
      </c>
      <c r="K10" s="5">
        <v>0</v>
      </c>
      <c r="M10" s="5">
        <v>9891782</v>
      </c>
      <c r="O10" s="5">
        <v>74660889</v>
      </c>
      <c r="Q10" s="5">
        <v>0</v>
      </c>
      <c r="S10" s="5">
        <v>74660889</v>
      </c>
    </row>
    <row r="11" spans="1:19" x14ac:dyDescent="0.55000000000000004">
      <c r="A11" s="2" t="s">
        <v>145</v>
      </c>
      <c r="C11" s="5">
        <v>1</v>
      </c>
      <c r="E11" s="2" t="s">
        <v>276</v>
      </c>
      <c r="G11" s="2">
        <v>8</v>
      </c>
      <c r="I11" s="5">
        <v>10714480997</v>
      </c>
      <c r="K11" s="5">
        <v>0</v>
      </c>
      <c r="M11" s="5">
        <v>10714480997</v>
      </c>
      <c r="O11" s="5">
        <v>45174051284</v>
      </c>
      <c r="Q11" s="5">
        <v>0</v>
      </c>
      <c r="S11" s="5">
        <v>45174051284</v>
      </c>
    </row>
    <row r="12" spans="1:19" x14ac:dyDescent="0.55000000000000004">
      <c r="A12" s="2" t="s">
        <v>149</v>
      </c>
      <c r="C12" s="5">
        <v>17</v>
      </c>
      <c r="E12" s="2" t="s">
        <v>276</v>
      </c>
      <c r="G12" s="2">
        <v>10</v>
      </c>
      <c r="I12" s="5">
        <v>1752763659</v>
      </c>
      <c r="K12" s="5">
        <v>0</v>
      </c>
      <c r="M12" s="5">
        <v>1752763659</v>
      </c>
      <c r="O12" s="5">
        <v>9967164970</v>
      </c>
      <c r="Q12" s="5">
        <v>0</v>
      </c>
      <c r="S12" s="5">
        <v>9967164970</v>
      </c>
    </row>
    <row r="13" spans="1:19" ht="24.75" thickBot="1" x14ac:dyDescent="0.6">
      <c r="I13" s="9">
        <f>SUM(I8:I12)</f>
        <v>15152764556</v>
      </c>
      <c r="K13" s="9">
        <f>SUM(K8:K12)</f>
        <v>0</v>
      </c>
      <c r="M13" s="9">
        <f>SUM(M8:M12)</f>
        <v>15152764556</v>
      </c>
      <c r="O13" s="9">
        <f>SUM(O8:O12)</f>
        <v>94689459050</v>
      </c>
      <c r="Q13" s="9">
        <f>SUM(Q8:Q12)</f>
        <v>0</v>
      </c>
      <c r="S13" s="9">
        <f>SUM(S8:S12)</f>
        <v>94689459050</v>
      </c>
    </row>
    <row r="14" spans="1:19" ht="24.75" thickTop="1" x14ac:dyDescent="0.55000000000000004">
      <c r="M14" s="5"/>
      <c r="S14" s="5"/>
    </row>
    <row r="15" spans="1:19" x14ac:dyDescent="0.55000000000000004">
      <c r="M15" s="5"/>
      <c r="S15" s="5"/>
    </row>
    <row r="17" spans="13:19" x14ac:dyDescent="0.55000000000000004">
      <c r="M17" s="5"/>
      <c r="S17" s="5"/>
    </row>
    <row r="18" spans="13:19" x14ac:dyDescent="0.55000000000000004">
      <c r="M18" s="5"/>
      <c r="S18" s="5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2"/>
  <sheetViews>
    <sheetView rightToLeft="1" topLeftCell="A46" workbookViewId="0">
      <selection activeCell="M52" sqref="M52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 x14ac:dyDescent="0.55000000000000004">
      <c r="A6" s="24" t="s">
        <v>3</v>
      </c>
      <c r="C6" s="25" t="s">
        <v>164</v>
      </c>
      <c r="D6" s="25" t="s">
        <v>164</v>
      </c>
      <c r="E6" s="25" t="s">
        <v>164</v>
      </c>
      <c r="F6" s="25" t="s">
        <v>164</v>
      </c>
      <c r="G6" s="25" t="s">
        <v>164</v>
      </c>
      <c r="I6" s="25" t="s">
        <v>154</v>
      </c>
      <c r="J6" s="25" t="s">
        <v>154</v>
      </c>
      <c r="K6" s="25" t="s">
        <v>154</v>
      </c>
      <c r="L6" s="25" t="s">
        <v>154</v>
      </c>
      <c r="M6" s="25" t="s">
        <v>154</v>
      </c>
      <c r="O6" s="25" t="s">
        <v>155</v>
      </c>
      <c r="P6" s="25" t="s">
        <v>155</v>
      </c>
      <c r="Q6" s="25" t="s">
        <v>155</v>
      </c>
      <c r="R6" s="25" t="s">
        <v>155</v>
      </c>
      <c r="S6" s="25" t="s">
        <v>155</v>
      </c>
    </row>
    <row r="7" spans="1:19" ht="24.75" x14ac:dyDescent="0.55000000000000004">
      <c r="A7" s="25" t="s">
        <v>3</v>
      </c>
      <c r="C7" s="25" t="s">
        <v>165</v>
      </c>
      <c r="E7" s="25" t="s">
        <v>166</v>
      </c>
      <c r="G7" s="25" t="s">
        <v>167</v>
      </c>
      <c r="I7" s="25" t="s">
        <v>168</v>
      </c>
      <c r="K7" s="25" t="s">
        <v>159</v>
      </c>
      <c r="M7" s="25" t="s">
        <v>169</v>
      </c>
      <c r="O7" s="25" t="s">
        <v>168</v>
      </c>
      <c r="Q7" s="25" t="s">
        <v>159</v>
      </c>
      <c r="S7" s="25" t="s">
        <v>169</v>
      </c>
    </row>
    <row r="8" spans="1:19" x14ac:dyDescent="0.55000000000000004">
      <c r="A8" s="1" t="s">
        <v>40</v>
      </c>
      <c r="C8" s="2" t="s">
        <v>170</v>
      </c>
      <c r="D8" s="2"/>
      <c r="E8" s="5">
        <v>12780811</v>
      </c>
      <c r="F8" s="2"/>
      <c r="G8" s="5">
        <v>500</v>
      </c>
      <c r="H8" s="2"/>
      <c r="I8" s="5">
        <v>0</v>
      </c>
      <c r="J8" s="2"/>
      <c r="K8" s="5">
        <v>0</v>
      </c>
      <c r="L8" s="2"/>
      <c r="M8" s="5">
        <f>I8-K8</f>
        <v>0</v>
      </c>
      <c r="N8" s="2"/>
      <c r="O8" s="5">
        <v>6390405500</v>
      </c>
      <c r="P8" s="2"/>
      <c r="Q8" s="5">
        <v>648871943</v>
      </c>
      <c r="R8" s="2"/>
      <c r="S8" s="5">
        <f t="shared" ref="S8:S49" si="0">O8-Q8</f>
        <v>5741533557</v>
      </c>
    </row>
    <row r="9" spans="1:19" x14ac:dyDescent="0.55000000000000004">
      <c r="A9" s="1" t="s">
        <v>171</v>
      </c>
      <c r="C9" s="2" t="s">
        <v>172</v>
      </c>
      <c r="D9" s="2"/>
      <c r="E9" s="5">
        <v>4194395</v>
      </c>
      <c r="F9" s="2"/>
      <c r="G9" s="5">
        <v>500</v>
      </c>
      <c r="H9" s="2"/>
      <c r="I9" s="5">
        <v>0</v>
      </c>
      <c r="J9" s="2"/>
      <c r="K9" s="5">
        <v>0</v>
      </c>
      <c r="L9" s="2"/>
      <c r="M9" s="5">
        <f t="shared" ref="M9:M44" si="1">I9-K9</f>
        <v>0</v>
      </c>
      <c r="N9" s="2"/>
      <c r="O9" s="5">
        <v>2097197500</v>
      </c>
      <c r="P9" s="2"/>
      <c r="Q9" s="5">
        <v>218726120</v>
      </c>
      <c r="R9" s="2"/>
      <c r="S9" s="5">
        <f t="shared" si="0"/>
        <v>1878471380</v>
      </c>
    </row>
    <row r="10" spans="1:19" x14ac:dyDescent="0.55000000000000004">
      <c r="A10" s="1" t="s">
        <v>39</v>
      </c>
      <c r="C10" s="2" t="s">
        <v>173</v>
      </c>
      <c r="D10" s="2"/>
      <c r="E10" s="5">
        <v>69365191</v>
      </c>
      <c r="F10" s="2"/>
      <c r="G10" s="5">
        <v>1300</v>
      </c>
      <c r="H10" s="2"/>
      <c r="I10" s="5">
        <v>0</v>
      </c>
      <c r="J10" s="2"/>
      <c r="K10" s="5">
        <v>0</v>
      </c>
      <c r="L10" s="2"/>
      <c r="M10" s="5">
        <f t="shared" si="1"/>
        <v>0</v>
      </c>
      <c r="N10" s="2"/>
      <c r="O10" s="5">
        <v>90174748300</v>
      </c>
      <c r="P10" s="2"/>
      <c r="Q10" s="5">
        <v>0</v>
      </c>
      <c r="R10" s="2"/>
      <c r="S10" s="5">
        <f t="shared" si="0"/>
        <v>90174748300</v>
      </c>
    </row>
    <row r="11" spans="1:19" x14ac:dyDescent="0.55000000000000004">
      <c r="A11" s="1" t="s">
        <v>38</v>
      </c>
      <c r="C11" s="2" t="s">
        <v>174</v>
      </c>
      <c r="D11" s="2"/>
      <c r="E11" s="5">
        <v>54555603</v>
      </c>
      <c r="F11" s="2"/>
      <c r="G11" s="5">
        <v>125</v>
      </c>
      <c r="H11" s="2"/>
      <c r="I11" s="5">
        <v>0</v>
      </c>
      <c r="J11" s="2"/>
      <c r="K11" s="5">
        <v>0</v>
      </c>
      <c r="L11" s="2"/>
      <c r="M11" s="5">
        <f t="shared" si="1"/>
        <v>0</v>
      </c>
      <c r="N11" s="2"/>
      <c r="O11" s="5">
        <v>6819450375</v>
      </c>
      <c r="P11" s="2"/>
      <c r="Q11" s="5">
        <v>839632028</v>
      </c>
      <c r="R11" s="2"/>
      <c r="S11" s="5">
        <f t="shared" si="0"/>
        <v>5979818347</v>
      </c>
    </row>
    <row r="12" spans="1:19" x14ac:dyDescent="0.55000000000000004">
      <c r="A12" s="1" t="s">
        <v>41</v>
      </c>
      <c r="C12" s="2" t="s">
        <v>4</v>
      </c>
      <c r="D12" s="2"/>
      <c r="E12" s="5">
        <v>21052995</v>
      </c>
      <c r="F12" s="2"/>
      <c r="G12" s="5">
        <v>2000</v>
      </c>
      <c r="H12" s="2"/>
      <c r="I12" s="5">
        <v>0</v>
      </c>
      <c r="J12" s="2"/>
      <c r="K12" s="5">
        <v>0</v>
      </c>
      <c r="L12" s="2"/>
      <c r="M12" s="5">
        <f t="shared" si="1"/>
        <v>0</v>
      </c>
      <c r="N12" s="2"/>
      <c r="O12" s="5">
        <v>42105990000</v>
      </c>
      <c r="P12" s="2"/>
      <c r="Q12" s="5">
        <v>2470435261</v>
      </c>
      <c r="R12" s="2"/>
      <c r="S12" s="5">
        <f t="shared" si="0"/>
        <v>39635554739</v>
      </c>
    </row>
    <row r="13" spans="1:19" x14ac:dyDescent="0.55000000000000004">
      <c r="A13" s="1" t="s">
        <v>42</v>
      </c>
      <c r="C13" s="2" t="s">
        <v>175</v>
      </c>
      <c r="D13" s="2"/>
      <c r="E13" s="5">
        <v>19049139</v>
      </c>
      <c r="F13" s="2"/>
      <c r="G13" s="5">
        <v>800</v>
      </c>
      <c r="H13" s="2"/>
      <c r="I13" s="5">
        <v>0</v>
      </c>
      <c r="J13" s="2"/>
      <c r="K13" s="5">
        <v>0</v>
      </c>
      <c r="L13" s="2"/>
      <c r="M13" s="5">
        <f t="shared" si="1"/>
        <v>0</v>
      </c>
      <c r="N13" s="2"/>
      <c r="O13" s="5">
        <v>15239311200</v>
      </c>
      <c r="P13" s="2"/>
      <c r="Q13" s="5">
        <v>0</v>
      </c>
      <c r="R13" s="2"/>
      <c r="S13" s="5">
        <f t="shared" si="0"/>
        <v>15239311200</v>
      </c>
    </row>
    <row r="14" spans="1:19" x14ac:dyDescent="0.55000000000000004">
      <c r="A14" s="1" t="s">
        <v>43</v>
      </c>
      <c r="C14" s="2" t="s">
        <v>176</v>
      </c>
      <c r="D14" s="2"/>
      <c r="E14" s="5">
        <v>16616872</v>
      </c>
      <c r="F14" s="2"/>
      <c r="G14" s="5">
        <v>850</v>
      </c>
      <c r="H14" s="2"/>
      <c r="I14" s="5">
        <v>0</v>
      </c>
      <c r="J14" s="2"/>
      <c r="K14" s="5">
        <v>0</v>
      </c>
      <c r="L14" s="2"/>
      <c r="M14" s="5">
        <f t="shared" si="1"/>
        <v>0</v>
      </c>
      <c r="N14" s="2"/>
      <c r="O14" s="5">
        <v>14124341200</v>
      </c>
      <c r="P14" s="2"/>
      <c r="Q14" s="5">
        <v>828700870</v>
      </c>
      <c r="R14" s="2"/>
      <c r="S14" s="5">
        <f t="shared" si="0"/>
        <v>13295640330</v>
      </c>
    </row>
    <row r="15" spans="1:19" x14ac:dyDescent="0.55000000000000004">
      <c r="A15" s="1" t="s">
        <v>25</v>
      </c>
      <c r="C15" s="2" t="s">
        <v>177</v>
      </c>
      <c r="D15" s="2"/>
      <c r="E15" s="5">
        <v>66618751</v>
      </c>
      <c r="F15" s="2"/>
      <c r="G15" s="5">
        <v>600</v>
      </c>
      <c r="H15" s="2"/>
      <c r="I15" s="5">
        <v>0</v>
      </c>
      <c r="J15" s="2"/>
      <c r="K15" s="5">
        <v>0</v>
      </c>
      <c r="L15" s="2"/>
      <c r="M15" s="5">
        <f t="shared" si="1"/>
        <v>0</v>
      </c>
      <c r="N15" s="2"/>
      <c r="O15" s="5">
        <v>40264632000</v>
      </c>
      <c r="P15" s="2"/>
      <c r="Q15" s="5">
        <v>1603054758</v>
      </c>
      <c r="R15" s="2"/>
      <c r="S15" s="5">
        <f t="shared" si="0"/>
        <v>38661577242</v>
      </c>
    </row>
    <row r="16" spans="1:19" x14ac:dyDescent="0.55000000000000004">
      <c r="A16" s="1" t="s">
        <v>53</v>
      </c>
      <c r="C16" s="2" t="s">
        <v>178</v>
      </c>
      <c r="D16" s="2"/>
      <c r="E16" s="5">
        <v>11705960</v>
      </c>
      <c r="F16" s="2"/>
      <c r="G16" s="5">
        <v>1250</v>
      </c>
      <c r="H16" s="2"/>
      <c r="I16" s="5">
        <v>0</v>
      </c>
      <c r="J16" s="2"/>
      <c r="K16" s="5">
        <v>0</v>
      </c>
      <c r="L16" s="2"/>
      <c r="M16" s="5">
        <f t="shared" si="1"/>
        <v>0</v>
      </c>
      <c r="N16" s="2"/>
      <c r="O16" s="5">
        <v>14632450000</v>
      </c>
      <c r="P16" s="2"/>
      <c r="Q16" s="5">
        <v>148739096</v>
      </c>
      <c r="R16" s="2"/>
      <c r="S16" s="5">
        <f t="shared" si="0"/>
        <v>14483710904</v>
      </c>
    </row>
    <row r="17" spans="1:19" x14ac:dyDescent="0.55000000000000004">
      <c r="A17" s="1" t="s">
        <v>46</v>
      </c>
      <c r="C17" s="2" t="s">
        <v>176</v>
      </c>
      <c r="D17" s="2"/>
      <c r="E17" s="5">
        <v>2889956</v>
      </c>
      <c r="F17" s="2"/>
      <c r="G17" s="5">
        <v>1400</v>
      </c>
      <c r="H17" s="2"/>
      <c r="I17" s="5">
        <v>0</v>
      </c>
      <c r="J17" s="2"/>
      <c r="K17" s="5">
        <v>0</v>
      </c>
      <c r="L17" s="2"/>
      <c r="M17" s="5">
        <f t="shared" si="1"/>
        <v>0</v>
      </c>
      <c r="N17" s="2"/>
      <c r="O17" s="5">
        <v>4045938400</v>
      </c>
      <c r="P17" s="2"/>
      <c r="Q17" s="5">
        <v>409090707</v>
      </c>
      <c r="R17" s="2"/>
      <c r="S17" s="5">
        <f t="shared" si="0"/>
        <v>3636847693</v>
      </c>
    </row>
    <row r="18" spans="1:19" x14ac:dyDescent="0.55000000000000004">
      <c r="A18" s="1" t="s">
        <v>16</v>
      </c>
      <c r="C18" s="2" t="s">
        <v>179</v>
      </c>
      <c r="D18" s="2"/>
      <c r="E18" s="5">
        <v>9666415</v>
      </c>
      <c r="F18" s="2"/>
      <c r="G18" s="5">
        <v>6621</v>
      </c>
      <c r="H18" s="2"/>
      <c r="I18" s="5">
        <v>0</v>
      </c>
      <c r="J18" s="2"/>
      <c r="K18" s="5">
        <v>0</v>
      </c>
      <c r="L18" s="2"/>
      <c r="M18" s="5">
        <f t="shared" si="1"/>
        <v>0</v>
      </c>
      <c r="N18" s="2"/>
      <c r="O18" s="5">
        <v>64001333715</v>
      </c>
      <c r="P18" s="2"/>
      <c r="Q18" s="5">
        <v>7059257405</v>
      </c>
      <c r="R18" s="2"/>
      <c r="S18" s="5">
        <f t="shared" si="0"/>
        <v>56942076310</v>
      </c>
    </row>
    <row r="19" spans="1:19" x14ac:dyDescent="0.55000000000000004">
      <c r="A19" s="1" t="s">
        <v>28</v>
      </c>
      <c r="C19" s="2" t="s">
        <v>180</v>
      </c>
      <c r="D19" s="2"/>
      <c r="E19" s="5">
        <v>4612762</v>
      </c>
      <c r="F19" s="2"/>
      <c r="G19" s="5">
        <v>11188</v>
      </c>
      <c r="H19" s="2"/>
      <c r="I19" s="5">
        <v>0</v>
      </c>
      <c r="J19" s="2"/>
      <c r="K19" s="5">
        <v>0</v>
      </c>
      <c r="L19" s="2"/>
      <c r="M19" s="5">
        <f t="shared" si="1"/>
        <v>0</v>
      </c>
      <c r="N19" s="2"/>
      <c r="O19" s="5">
        <v>51607581256</v>
      </c>
      <c r="P19" s="2"/>
      <c r="Q19" s="5">
        <v>4837209665</v>
      </c>
      <c r="R19" s="2"/>
      <c r="S19" s="5">
        <f t="shared" si="0"/>
        <v>46770371591</v>
      </c>
    </row>
    <row r="20" spans="1:19" x14ac:dyDescent="0.55000000000000004">
      <c r="A20" s="1" t="s">
        <v>18</v>
      </c>
      <c r="C20" s="2" t="s">
        <v>4</v>
      </c>
      <c r="D20" s="2"/>
      <c r="E20" s="5">
        <v>30325120</v>
      </c>
      <c r="F20" s="2"/>
      <c r="G20" s="5">
        <v>4175</v>
      </c>
      <c r="H20" s="2"/>
      <c r="I20" s="5">
        <v>0</v>
      </c>
      <c r="J20" s="2"/>
      <c r="K20" s="5">
        <v>0</v>
      </c>
      <c r="L20" s="2"/>
      <c r="M20" s="5">
        <f t="shared" si="1"/>
        <v>0</v>
      </c>
      <c r="N20" s="2"/>
      <c r="O20" s="5">
        <v>126607376000</v>
      </c>
      <c r="P20" s="2"/>
      <c r="Q20" s="5">
        <v>2632346516</v>
      </c>
      <c r="R20" s="2"/>
      <c r="S20" s="5">
        <f t="shared" si="0"/>
        <v>123975029484</v>
      </c>
    </row>
    <row r="21" spans="1:19" x14ac:dyDescent="0.55000000000000004">
      <c r="A21" s="1" t="s">
        <v>57</v>
      </c>
      <c r="C21" s="2" t="s">
        <v>181</v>
      </c>
      <c r="D21" s="2"/>
      <c r="E21" s="5">
        <v>297000</v>
      </c>
      <c r="F21" s="2"/>
      <c r="G21" s="5">
        <v>1300</v>
      </c>
      <c r="H21" s="2"/>
      <c r="I21" s="5">
        <v>0</v>
      </c>
      <c r="J21" s="2"/>
      <c r="K21" s="5">
        <v>0</v>
      </c>
      <c r="L21" s="2"/>
      <c r="M21" s="5">
        <f t="shared" si="1"/>
        <v>0</v>
      </c>
      <c r="N21" s="2"/>
      <c r="O21" s="5">
        <v>386100000</v>
      </c>
      <c r="P21" s="2"/>
      <c r="Q21" s="5">
        <v>15484615</v>
      </c>
      <c r="R21" s="2"/>
      <c r="S21" s="5">
        <f t="shared" si="0"/>
        <v>370615385</v>
      </c>
    </row>
    <row r="22" spans="1:19" x14ac:dyDescent="0.55000000000000004">
      <c r="A22" s="1" t="s">
        <v>49</v>
      </c>
      <c r="C22" s="2" t="s">
        <v>182</v>
      </c>
      <c r="D22" s="2"/>
      <c r="E22" s="5">
        <v>139279052</v>
      </c>
      <c r="F22" s="2"/>
      <c r="G22" s="5">
        <v>400</v>
      </c>
      <c r="H22" s="2"/>
      <c r="I22" s="5">
        <v>55711620800</v>
      </c>
      <c r="J22" s="2"/>
      <c r="K22" s="5">
        <v>7005652915</v>
      </c>
      <c r="L22" s="2"/>
      <c r="M22" s="5">
        <f t="shared" si="1"/>
        <v>48705967885</v>
      </c>
      <c r="N22" s="2"/>
      <c r="O22" s="5">
        <v>55711620800</v>
      </c>
      <c r="P22" s="2"/>
      <c r="Q22" s="5">
        <v>7005652915</v>
      </c>
      <c r="R22" s="2"/>
      <c r="S22" s="5">
        <f t="shared" si="0"/>
        <v>48705967885</v>
      </c>
    </row>
    <row r="23" spans="1:19" x14ac:dyDescent="0.55000000000000004">
      <c r="A23" s="1" t="s">
        <v>48</v>
      </c>
      <c r="C23" s="2" t="s">
        <v>183</v>
      </c>
      <c r="D23" s="2"/>
      <c r="E23" s="5">
        <v>23754905</v>
      </c>
      <c r="F23" s="2"/>
      <c r="G23" s="5">
        <v>800</v>
      </c>
      <c r="H23" s="2"/>
      <c r="I23" s="5">
        <v>0</v>
      </c>
      <c r="J23" s="2"/>
      <c r="K23" s="5">
        <v>0</v>
      </c>
      <c r="L23" s="2"/>
      <c r="M23" s="5">
        <f t="shared" si="1"/>
        <v>0</v>
      </c>
      <c r="N23" s="2"/>
      <c r="O23" s="5">
        <v>19003924000</v>
      </c>
      <c r="P23" s="2"/>
      <c r="Q23" s="5">
        <v>762156058</v>
      </c>
      <c r="R23" s="2"/>
      <c r="S23" s="5">
        <f t="shared" si="0"/>
        <v>18241767942</v>
      </c>
    </row>
    <row r="24" spans="1:19" x14ac:dyDescent="0.55000000000000004">
      <c r="A24" s="1" t="s">
        <v>15</v>
      </c>
      <c r="C24" s="2" t="s">
        <v>184</v>
      </c>
      <c r="D24" s="2"/>
      <c r="E24" s="5">
        <v>144236996</v>
      </c>
      <c r="F24" s="2"/>
      <c r="G24" s="5">
        <v>66</v>
      </c>
      <c r="H24" s="2"/>
      <c r="I24" s="5">
        <v>0</v>
      </c>
      <c r="J24" s="2"/>
      <c r="K24" s="5">
        <v>0</v>
      </c>
      <c r="L24" s="2"/>
      <c r="M24" s="5">
        <f t="shared" si="1"/>
        <v>0</v>
      </c>
      <c r="N24" s="2"/>
      <c r="O24" s="5">
        <v>9519641736</v>
      </c>
      <c r="P24" s="2"/>
      <c r="Q24" s="5">
        <v>381787078</v>
      </c>
      <c r="R24" s="2"/>
      <c r="S24" s="5">
        <f t="shared" si="0"/>
        <v>9137854658</v>
      </c>
    </row>
    <row r="25" spans="1:19" x14ac:dyDescent="0.55000000000000004">
      <c r="A25" s="1" t="s">
        <v>17</v>
      </c>
      <c r="C25" s="2" t="s">
        <v>185</v>
      </c>
      <c r="D25" s="2"/>
      <c r="E25" s="5">
        <v>20535060</v>
      </c>
      <c r="F25" s="2"/>
      <c r="G25" s="5">
        <v>3850</v>
      </c>
      <c r="H25" s="2"/>
      <c r="I25" s="5">
        <v>0</v>
      </c>
      <c r="J25" s="2"/>
      <c r="K25" s="5">
        <v>0</v>
      </c>
      <c r="L25" s="2"/>
      <c r="M25" s="5">
        <f t="shared" si="1"/>
        <v>0</v>
      </c>
      <c r="N25" s="2"/>
      <c r="O25" s="5">
        <v>79059981000</v>
      </c>
      <c r="P25" s="2"/>
      <c r="Q25" s="5">
        <v>9858798590</v>
      </c>
      <c r="R25" s="2"/>
      <c r="S25" s="5">
        <f t="shared" si="0"/>
        <v>69201182410</v>
      </c>
    </row>
    <row r="26" spans="1:19" x14ac:dyDescent="0.55000000000000004">
      <c r="A26" s="1" t="s">
        <v>52</v>
      </c>
      <c r="C26" s="2" t="s">
        <v>186</v>
      </c>
      <c r="D26" s="2"/>
      <c r="E26" s="5">
        <v>43100791</v>
      </c>
      <c r="F26" s="2"/>
      <c r="G26" s="5">
        <v>1250</v>
      </c>
      <c r="H26" s="2"/>
      <c r="I26" s="5">
        <v>0</v>
      </c>
      <c r="J26" s="2"/>
      <c r="K26" s="5">
        <v>0</v>
      </c>
      <c r="L26" s="2"/>
      <c r="M26" s="5">
        <f t="shared" si="1"/>
        <v>0</v>
      </c>
      <c r="N26" s="2"/>
      <c r="O26" s="5">
        <v>53875988750</v>
      </c>
      <c r="P26" s="2"/>
      <c r="Q26" s="5">
        <v>0</v>
      </c>
      <c r="R26" s="2"/>
      <c r="S26" s="5">
        <f t="shared" si="0"/>
        <v>53875988750</v>
      </c>
    </row>
    <row r="27" spans="1:19" x14ac:dyDescent="0.55000000000000004">
      <c r="A27" s="1" t="s">
        <v>19</v>
      </c>
      <c r="C27" s="2" t="s">
        <v>187</v>
      </c>
      <c r="D27" s="2"/>
      <c r="E27" s="5">
        <v>3837106</v>
      </c>
      <c r="F27" s="2"/>
      <c r="G27" s="5">
        <v>6800</v>
      </c>
      <c r="H27" s="2"/>
      <c r="I27" s="5">
        <v>0</v>
      </c>
      <c r="J27" s="2"/>
      <c r="K27" s="5">
        <v>0</v>
      </c>
      <c r="L27" s="2"/>
      <c r="M27" s="5">
        <f t="shared" si="1"/>
        <v>0</v>
      </c>
      <c r="N27" s="2"/>
      <c r="O27" s="5">
        <v>26092320800</v>
      </c>
      <c r="P27" s="2"/>
      <c r="Q27" s="5">
        <v>0</v>
      </c>
      <c r="R27" s="2"/>
      <c r="S27" s="5">
        <f t="shared" si="0"/>
        <v>26092320800</v>
      </c>
    </row>
    <row r="28" spans="1:19" x14ac:dyDescent="0.55000000000000004">
      <c r="A28" s="1" t="s">
        <v>44</v>
      </c>
      <c r="C28" s="2" t="s">
        <v>188</v>
      </c>
      <c r="D28" s="2"/>
      <c r="E28" s="5">
        <v>7191309</v>
      </c>
      <c r="F28" s="2"/>
      <c r="G28" s="5">
        <v>1100</v>
      </c>
      <c r="H28" s="2"/>
      <c r="I28" s="5">
        <v>0</v>
      </c>
      <c r="J28" s="2"/>
      <c r="K28" s="5">
        <v>0</v>
      </c>
      <c r="L28" s="2"/>
      <c r="M28" s="5">
        <f t="shared" si="1"/>
        <v>0</v>
      </c>
      <c r="N28" s="2"/>
      <c r="O28" s="5">
        <v>7910439900</v>
      </c>
      <c r="P28" s="2"/>
      <c r="Q28" s="5">
        <v>0</v>
      </c>
      <c r="R28" s="2"/>
      <c r="S28" s="5">
        <f t="shared" si="0"/>
        <v>7910439900</v>
      </c>
    </row>
    <row r="29" spans="1:19" x14ac:dyDescent="0.55000000000000004">
      <c r="A29" s="1" t="s">
        <v>21</v>
      </c>
      <c r="C29" s="2" t="s">
        <v>189</v>
      </c>
      <c r="D29" s="2"/>
      <c r="E29" s="5">
        <v>1889027</v>
      </c>
      <c r="F29" s="2"/>
      <c r="G29" s="5">
        <v>23000</v>
      </c>
      <c r="H29" s="2"/>
      <c r="I29" s="5">
        <v>0</v>
      </c>
      <c r="J29" s="2"/>
      <c r="K29" s="5">
        <v>0</v>
      </c>
      <c r="L29" s="2"/>
      <c r="M29" s="5">
        <f t="shared" si="1"/>
        <v>0</v>
      </c>
      <c r="N29" s="2"/>
      <c r="O29" s="5">
        <v>43447621000</v>
      </c>
      <c r="P29" s="2"/>
      <c r="Q29" s="5">
        <v>0</v>
      </c>
      <c r="R29" s="2"/>
      <c r="S29" s="5">
        <f t="shared" si="0"/>
        <v>43447621000</v>
      </c>
    </row>
    <row r="30" spans="1:19" x14ac:dyDescent="0.55000000000000004">
      <c r="A30" s="1" t="s">
        <v>67</v>
      </c>
      <c r="C30" s="2" t="s">
        <v>190</v>
      </c>
      <c r="D30" s="2"/>
      <c r="E30" s="5">
        <v>850000</v>
      </c>
      <c r="F30" s="2"/>
      <c r="G30" s="5">
        <v>348</v>
      </c>
      <c r="H30" s="2"/>
      <c r="I30" s="5">
        <v>0</v>
      </c>
      <c r="J30" s="2"/>
      <c r="K30" s="5">
        <v>0</v>
      </c>
      <c r="L30" s="2"/>
      <c r="M30" s="5">
        <f t="shared" si="1"/>
        <v>0</v>
      </c>
      <c r="N30" s="2"/>
      <c r="O30" s="5">
        <v>295800000</v>
      </c>
      <c r="P30" s="2"/>
      <c r="Q30" s="5">
        <v>0</v>
      </c>
      <c r="R30" s="2"/>
      <c r="S30" s="5">
        <f t="shared" si="0"/>
        <v>295800000</v>
      </c>
    </row>
    <row r="31" spans="1:19" x14ac:dyDescent="0.55000000000000004">
      <c r="A31" s="1" t="s">
        <v>24</v>
      </c>
      <c r="C31" s="2" t="s">
        <v>191</v>
      </c>
      <c r="D31" s="2"/>
      <c r="E31" s="5">
        <v>9659425</v>
      </c>
      <c r="F31" s="2"/>
      <c r="G31" s="5">
        <v>5600</v>
      </c>
      <c r="H31" s="2"/>
      <c r="I31" s="5">
        <v>0</v>
      </c>
      <c r="J31" s="2"/>
      <c r="K31" s="5">
        <v>0</v>
      </c>
      <c r="L31" s="2"/>
      <c r="M31" s="5">
        <f t="shared" si="1"/>
        <v>0</v>
      </c>
      <c r="N31" s="2"/>
      <c r="O31" s="5">
        <v>54092780000</v>
      </c>
      <c r="P31" s="2"/>
      <c r="Q31" s="5">
        <v>1160166863</v>
      </c>
      <c r="R31" s="2"/>
      <c r="S31" s="5">
        <f t="shared" si="0"/>
        <v>52932613137</v>
      </c>
    </row>
    <row r="32" spans="1:19" x14ac:dyDescent="0.55000000000000004">
      <c r="A32" s="1" t="s">
        <v>50</v>
      </c>
      <c r="C32" s="2" t="s">
        <v>192</v>
      </c>
      <c r="D32" s="2"/>
      <c r="E32" s="5">
        <v>28760545</v>
      </c>
      <c r="F32" s="2"/>
      <c r="G32" s="5">
        <v>1400</v>
      </c>
      <c r="H32" s="2"/>
      <c r="I32" s="5">
        <v>0</v>
      </c>
      <c r="J32" s="2"/>
      <c r="K32" s="5">
        <v>0</v>
      </c>
      <c r="L32" s="2"/>
      <c r="M32" s="5">
        <f t="shared" si="1"/>
        <v>0</v>
      </c>
      <c r="N32" s="2"/>
      <c r="O32" s="5">
        <v>40264763000</v>
      </c>
      <c r="P32" s="2"/>
      <c r="Q32" s="5">
        <v>2362407113</v>
      </c>
      <c r="R32" s="2"/>
      <c r="S32" s="5">
        <f t="shared" si="0"/>
        <v>37902355887</v>
      </c>
    </row>
    <row r="33" spans="1:19" x14ac:dyDescent="0.55000000000000004">
      <c r="A33" s="1" t="s">
        <v>33</v>
      </c>
      <c r="C33" s="2" t="s">
        <v>193</v>
      </c>
      <c r="D33" s="2"/>
      <c r="E33" s="5">
        <v>14791101</v>
      </c>
      <c r="F33" s="2"/>
      <c r="G33" s="5">
        <v>94</v>
      </c>
      <c r="H33" s="2"/>
      <c r="I33" s="5">
        <v>1390363494</v>
      </c>
      <c r="J33" s="2"/>
      <c r="K33" s="5">
        <v>156363068</v>
      </c>
      <c r="L33" s="2"/>
      <c r="M33" s="5">
        <f t="shared" si="1"/>
        <v>1234000426</v>
      </c>
      <c r="N33" s="2"/>
      <c r="O33" s="5">
        <v>1390363494</v>
      </c>
      <c r="P33" s="2"/>
      <c r="Q33" s="5">
        <v>156363068</v>
      </c>
      <c r="R33" s="2"/>
      <c r="S33" s="5">
        <f t="shared" si="0"/>
        <v>1234000426</v>
      </c>
    </row>
    <row r="34" spans="1:19" x14ac:dyDescent="0.55000000000000004">
      <c r="A34" s="1" t="s">
        <v>29</v>
      </c>
      <c r="C34" s="2" t="s">
        <v>191</v>
      </c>
      <c r="D34" s="2"/>
      <c r="E34" s="5">
        <v>2210747</v>
      </c>
      <c r="F34" s="2"/>
      <c r="G34" s="5">
        <v>1200</v>
      </c>
      <c r="H34" s="2"/>
      <c r="I34" s="5">
        <v>0</v>
      </c>
      <c r="J34" s="2"/>
      <c r="K34" s="5">
        <v>0</v>
      </c>
      <c r="L34" s="2"/>
      <c r="M34" s="5">
        <f t="shared" si="1"/>
        <v>0</v>
      </c>
      <c r="N34" s="2"/>
      <c r="O34" s="5">
        <v>2652896400</v>
      </c>
      <c r="P34" s="2"/>
      <c r="Q34" s="5">
        <v>267903331</v>
      </c>
      <c r="R34" s="2"/>
      <c r="S34" s="5">
        <f t="shared" si="0"/>
        <v>2384993069</v>
      </c>
    </row>
    <row r="35" spans="1:19" x14ac:dyDescent="0.55000000000000004">
      <c r="A35" s="1" t="s">
        <v>55</v>
      </c>
      <c r="C35" s="2" t="s">
        <v>194</v>
      </c>
      <c r="D35" s="2"/>
      <c r="E35" s="5">
        <v>11589687</v>
      </c>
      <c r="F35" s="2"/>
      <c r="G35" s="5">
        <v>1800</v>
      </c>
      <c r="H35" s="2"/>
      <c r="I35" s="5">
        <v>0</v>
      </c>
      <c r="J35" s="2"/>
      <c r="K35" s="5">
        <v>0</v>
      </c>
      <c r="L35" s="2"/>
      <c r="M35" s="5">
        <f t="shared" si="1"/>
        <v>0</v>
      </c>
      <c r="N35" s="2"/>
      <c r="O35" s="5">
        <v>20861436600</v>
      </c>
      <c r="P35" s="2"/>
      <c r="Q35" s="5">
        <v>0</v>
      </c>
      <c r="R35" s="2"/>
      <c r="S35" s="5">
        <f t="shared" si="0"/>
        <v>20861436600</v>
      </c>
    </row>
    <row r="36" spans="1:19" x14ac:dyDescent="0.55000000000000004">
      <c r="A36" s="1" t="s">
        <v>195</v>
      </c>
      <c r="C36" s="2" t="s">
        <v>196</v>
      </c>
      <c r="D36" s="2"/>
      <c r="E36" s="5">
        <v>1644029</v>
      </c>
      <c r="F36" s="2"/>
      <c r="G36" s="5">
        <v>350</v>
      </c>
      <c r="H36" s="2"/>
      <c r="I36" s="5">
        <v>0</v>
      </c>
      <c r="J36" s="2"/>
      <c r="K36" s="5">
        <v>0</v>
      </c>
      <c r="L36" s="2"/>
      <c r="M36" s="5">
        <f t="shared" si="1"/>
        <v>0</v>
      </c>
      <c r="N36" s="2"/>
      <c r="O36" s="5">
        <v>575410150</v>
      </c>
      <c r="P36" s="2"/>
      <c r="Q36" s="5">
        <v>7775813</v>
      </c>
      <c r="R36" s="2"/>
      <c r="S36" s="5">
        <f t="shared" si="0"/>
        <v>567634337</v>
      </c>
    </row>
    <row r="37" spans="1:19" x14ac:dyDescent="0.55000000000000004">
      <c r="A37" s="1" t="s">
        <v>56</v>
      </c>
      <c r="C37" s="2" t="s">
        <v>197</v>
      </c>
      <c r="D37" s="2"/>
      <c r="E37" s="5">
        <v>18759593</v>
      </c>
      <c r="F37" s="2"/>
      <c r="G37" s="5">
        <v>1900</v>
      </c>
      <c r="H37" s="2"/>
      <c r="I37" s="5">
        <v>0</v>
      </c>
      <c r="J37" s="2"/>
      <c r="K37" s="5">
        <v>0</v>
      </c>
      <c r="L37" s="2"/>
      <c r="M37" s="5">
        <f t="shared" si="1"/>
        <v>0</v>
      </c>
      <c r="N37" s="2"/>
      <c r="O37" s="5">
        <v>35643226700</v>
      </c>
      <c r="P37" s="2"/>
      <c r="Q37" s="5">
        <v>242470930</v>
      </c>
      <c r="R37" s="2"/>
      <c r="S37" s="5">
        <f t="shared" si="0"/>
        <v>35400755770</v>
      </c>
    </row>
    <row r="38" spans="1:19" x14ac:dyDescent="0.55000000000000004">
      <c r="A38" s="1" t="s">
        <v>47</v>
      </c>
      <c r="C38" s="2" t="s">
        <v>198</v>
      </c>
      <c r="D38" s="2"/>
      <c r="E38" s="5">
        <v>10610000</v>
      </c>
      <c r="F38" s="2"/>
      <c r="G38" s="5">
        <v>4700</v>
      </c>
      <c r="H38" s="2"/>
      <c r="I38" s="5">
        <v>0</v>
      </c>
      <c r="J38" s="2"/>
      <c r="K38" s="5">
        <v>0</v>
      </c>
      <c r="L38" s="2"/>
      <c r="M38" s="5">
        <f t="shared" si="1"/>
        <v>0</v>
      </c>
      <c r="N38" s="2"/>
      <c r="O38" s="5">
        <v>49867000000</v>
      </c>
      <c r="P38" s="2"/>
      <c r="Q38" s="5">
        <v>6060850782</v>
      </c>
      <c r="R38" s="2"/>
      <c r="S38" s="5">
        <f t="shared" si="0"/>
        <v>43806149218</v>
      </c>
    </row>
    <row r="39" spans="1:19" x14ac:dyDescent="0.55000000000000004">
      <c r="A39" s="1" t="s">
        <v>199</v>
      </c>
      <c r="C39" s="2" t="s">
        <v>200</v>
      </c>
      <c r="D39" s="2"/>
      <c r="E39" s="5">
        <v>10290128</v>
      </c>
      <c r="F39" s="2"/>
      <c r="G39" s="5">
        <v>867</v>
      </c>
      <c r="H39" s="2"/>
      <c r="I39" s="5">
        <v>0</v>
      </c>
      <c r="J39" s="2"/>
      <c r="K39" s="5">
        <v>0</v>
      </c>
      <c r="L39" s="2"/>
      <c r="M39" s="5">
        <f t="shared" si="1"/>
        <v>0</v>
      </c>
      <c r="N39" s="2"/>
      <c r="O39" s="5">
        <v>8921540976</v>
      </c>
      <c r="P39" s="2"/>
      <c r="Q39" s="5">
        <v>384714031</v>
      </c>
      <c r="R39" s="2"/>
      <c r="S39" s="5">
        <f t="shared" si="0"/>
        <v>8536826945</v>
      </c>
    </row>
    <row r="40" spans="1:19" x14ac:dyDescent="0.55000000000000004">
      <c r="A40" s="1" t="s">
        <v>23</v>
      </c>
      <c r="C40" s="2" t="s">
        <v>201</v>
      </c>
      <c r="D40" s="2"/>
      <c r="E40" s="5">
        <v>144259448</v>
      </c>
      <c r="F40" s="2"/>
      <c r="G40" s="5">
        <v>84</v>
      </c>
      <c r="H40" s="2"/>
      <c r="I40" s="5">
        <v>0</v>
      </c>
      <c r="J40" s="2"/>
      <c r="K40" s="5">
        <v>0</v>
      </c>
      <c r="L40" s="2"/>
      <c r="M40" s="5">
        <f t="shared" si="1"/>
        <v>0</v>
      </c>
      <c r="N40" s="2"/>
      <c r="O40" s="5">
        <v>12117793632</v>
      </c>
      <c r="P40" s="2"/>
      <c r="Q40" s="5">
        <v>1217005768</v>
      </c>
      <c r="R40" s="2"/>
      <c r="S40" s="5">
        <f t="shared" si="0"/>
        <v>10900787864</v>
      </c>
    </row>
    <row r="41" spans="1:19" x14ac:dyDescent="0.55000000000000004">
      <c r="A41" s="1" t="s">
        <v>36</v>
      </c>
      <c r="C41" s="2" t="s">
        <v>193</v>
      </c>
      <c r="D41" s="2"/>
      <c r="E41" s="5">
        <v>3583604</v>
      </c>
      <c r="F41" s="2"/>
      <c r="G41" s="5">
        <v>825</v>
      </c>
      <c r="H41" s="2"/>
      <c r="I41" s="5">
        <v>2956473300</v>
      </c>
      <c r="J41" s="2"/>
      <c r="K41" s="5">
        <v>226270253</v>
      </c>
      <c r="L41" s="2"/>
      <c r="M41" s="5">
        <f t="shared" si="1"/>
        <v>2730203047</v>
      </c>
      <c r="N41" s="2"/>
      <c r="O41" s="5">
        <v>2956473300</v>
      </c>
      <c r="P41" s="2"/>
      <c r="Q41" s="5">
        <v>226270253</v>
      </c>
      <c r="R41" s="2"/>
      <c r="S41" s="5">
        <f t="shared" si="0"/>
        <v>2730203047</v>
      </c>
    </row>
    <row r="42" spans="1:19" x14ac:dyDescent="0.55000000000000004">
      <c r="A42" s="1" t="s">
        <v>45</v>
      </c>
      <c r="C42" s="2" t="s">
        <v>202</v>
      </c>
      <c r="D42" s="2"/>
      <c r="E42" s="5">
        <v>2362689</v>
      </c>
      <c r="F42" s="2"/>
      <c r="G42" s="5">
        <v>3300</v>
      </c>
      <c r="H42" s="2"/>
      <c r="I42" s="5">
        <v>0</v>
      </c>
      <c r="J42" s="2"/>
      <c r="K42" s="5">
        <v>0</v>
      </c>
      <c r="L42" s="2"/>
      <c r="M42" s="5">
        <f t="shared" si="1"/>
        <v>0</v>
      </c>
      <c r="N42" s="2"/>
      <c r="O42" s="5">
        <v>7796873700</v>
      </c>
      <c r="P42" s="2"/>
      <c r="Q42" s="5">
        <v>0</v>
      </c>
      <c r="R42" s="2"/>
      <c r="S42" s="5">
        <f t="shared" si="0"/>
        <v>7796873700</v>
      </c>
    </row>
    <row r="43" spans="1:19" x14ac:dyDescent="0.55000000000000004">
      <c r="A43" s="1" t="s">
        <v>31</v>
      </c>
      <c r="C43" s="2" t="s">
        <v>185</v>
      </c>
      <c r="D43" s="2"/>
      <c r="E43" s="5">
        <v>782904</v>
      </c>
      <c r="F43" s="2"/>
      <c r="G43" s="5">
        <v>3000</v>
      </c>
      <c r="H43" s="2"/>
      <c r="I43" s="5">
        <v>0</v>
      </c>
      <c r="J43" s="2"/>
      <c r="K43" s="5">
        <v>0</v>
      </c>
      <c r="L43" s="2"/>
      <c r="M43" s="5">
        <f t="shared" si="1"/>
        <v>0</v>
      </c>
      <c r="N43" s="2"/>
      <c r="O43" s="5">
        <v>2348712000</v>
      </c>
      <c r="P43" s="2"/>
      <c r="Q43" s="5">
        <v>0</v>
      </c>
      <c r="R43" s="2"/>
      <c r="S43" s="5">
        <f t="shared" si="0"/>
        <v>2348712000</v>
      </c>
    </row>
    <row r="44" spans="1:19" x14ac:dyDescent="0.55000000000000004">
      <c r="A44" s="1" t="s">
        <v>203</v>
      </c>
      <c r="C44" s="2" t="s">
        <v>204</v>
      </c>
      <c r="D44" s="2"/>
      <c r="E44" s="5">
        <v>2461134</v>
      </c>
      <c r="F44" s="2"/>
      <c r="G44" s="5">
        <v>165</v>
      </c>
      <c r="H44" s="2"/>
      <c r="I44" s="5">
        <v>0</v>
      </c>
      <c r="J44" s="2"/>
      <c r="K44" s="5">
        <v>0</v>
      </c>
      <c r="L44" s="2"/>
      <c r="M44" s="5">
        <f t="shared" si="1"/>
        <v>0</v>
      </c>
      <c r="N44" s="2"/>
      <c r="O44" s="5">
        <v>406087110</v>
      </c>
      <c r="P44" s="2"/>
      <c r="Q44" s="5">
        <v>16542313</v>
      </c>
      <c r="R44" s="2"/>
      <c r="S44" s="5">
        <f t="shared" si="0"/>
        <v>389544797</v>
      </c>
    </row>
    <row r="45" spans="1:19" s="3" customFormat="1" x14ac:dyDescent="0.55000000000000004">
      <c r="A45" s="8" t="s">
        <v>279</v>
      </c>
      <c r="B45" s="2"/>
      <c r="C45" s="2" t="s">
        <v>276</v>
      </c>
      <c r="D45" s="2"/>
      <c r="E45" s="5" t="s">
        <v>280</v>
      </c>
      <c r="F45" s="2"/>
      <c r="G45" s="5">
        <v>1</v>
      </c>
      <c r="H45" s="2"/>
      <c r="I45" s="5">
        <v>0</v>
      </c>
      <c r="J45" s="2"/>
      <c r="K45" s="5">
        <v>0</v>
      </c>
      <c r="L45" s="2"/>
      <c r="M45" s="3">
        <v>0</v>
      </c>
      <c r="N45" s="2"/>
      <c r="O45" s="5">
        <v>14766805</v>
      </c>
      <c r="P45" s="2"/>
      <c r="Q45" s="5">
        <v>0</v>
      </c>
      <c r="R45" s="2"/>
      <c r="S45" s="3">
        <f t="shared" si="0"/>
        <v>14766805</v>
      </c>
    </row>
    <row r="46" spans="1:19" s="3" customFormat="1" x14ac:dyDescent="0.55000000000000004">
      <c r="A46" s="8" t="s">
        <v>203</v>
      </c>
      <c r="B46" s="2"/>
      <c r="C46" s="2" t="s">
        <v>276</v>
      </c>
      <c r="D46" s="2"/>
      <c r="E46" s="5">
        <v>2461134</v>
      </c>
      <c r="F46" s="2"/>
      <c r="G46" s="5">
        <v>1</v>
      </c>
      <c r="H46" s="2"/>
      <c r="I46" s="3">
        <v>0</v>
      </c>
      <c r="J46" s="2"/>
      <c r="K46" s="5">
        <v>0</v>
      </c>
      <c r="L46" s="2"/>
      <c r="M46" s="3">
        <f t="shared" ref="M46:M47" si="2">I46-K46</f>
        <v>0</v>
      </c>
      <c r="N46" s="2"/>
      <c r="O46" s="3">
        <v>2461134</v>
      </c>
      <c r="P46" s="2"/>
      <c r="Q46" s="5">
        <v>0</v>
      </c>
      <c r="R46" s="2"/>
      <c r="S46" s="3">
        <f t="shared" si="0"/>
        <v>2461134</v>
      </c>
    </row>
    <row r="47" spans="1:19" s="3" customFormat="1" x14ac:dyDescent="0.55000000000000004">
      <c r="A47" s="8" t="s">
        <v>281</v>
      </c>
      <c r="B47" s="2"/>
      <c r="C47" s="2" t="s">
        <v>276</v>
      </c>
      <c r="D47" s="2"/>
      <c r="E47" s="5">
        <v>2362689</v>
      </c>
      <c r="F47" s="2"/>
      <c r="G47" s="5">
        <v>1</v>
      </c>
      <c r="H47" s="2"/>
      <c r="I47" s="3">
        <v>0</v>
      </c>
      <c r="J47" s="2"/>
      <c r="K47" s="5">
        <v>0</v>
      </c>
      <c r="L47" s="2"/>
      <c r="M47" s="3">
        <f t="shared" si="2"/>
        <v>0</v>
      </c>
      <c r="N47" s="2"/>
      <c r="O47" s="3">
        <v>2362689</v>
      </c>
      <c r="P47" s="2"/>
      <c r="Q47" s="5">
        <v>0</v>
      </c>
      <c r="R47" s="2"/>
      <c r="S47" s="3">
        <f t="shared" si="0"/>
        <v>2362689</v>
      </c>
    </row>
    <row r="48" spans="1:19" x14ac:dyDescent="0.55000000000000004">
      <c r="A48" s="1" t="s">
        <v>277</v>
      </c>
      <c r="C48" s="2" t="s">
        <v>276</v>
      </c>
      <c r="D48" s="2"/>
      <c r="E48" s="5">
        <v>0</v>
      </c>
      <c r="F48" s="2">
        <v>0</v>
      </c>
      <c r="G48" s="5">
        <v>0</v>
      </c>
      <c r="H48" s="2"/>
      <c r="I48" s="5">
        <v>0</v>
      </c>
      <c r="J48" s="2"/>
      <c r="K48" s="5">
        <v>0</v>
      </c>
      <c r="L48" s="2"/>
      <c r="M48" s="5">
        <v>0</v>
      </c>
      <c r="N48" s="2"/>
      <c r="O48" s="5">
        <v>20126</v>
      </c>
      <c r="P48" s="2"/>
      <c r="Q48" s="5">
        <v>0</v>
      </c>
      <c r="R48" s="2"/>
      <c r="S48" s="5">
        <f t="shared" si="0"/>
        <v>20126</v>
      </c>
    </row>
    <row r="49" spans="1:19" x14ac:dyDescent="0.55000000000000004">
      <c r="A49" s="1" t="s">
        <v>278</v>
      </c>
      <c r="C49" s="2" t="s">
        <v>276</v>
      </c>
      <c r="D49" s="2"/>
      <c r="E49" s="5">
        <v>0</v>
      </c>
      <c r="F49" s="2">
        <v>0</v>
      </c>
      <c r="G49" s="5">
        <v>0</v>
      </c>
      <c r="H49" s="2"/>
      <c r="I49" s="5">
        <v>0</v>
      </c>
      <c r="J49" s="2"/>
      <c r="K49" s="5">
        <v>0</v>
      </c>
      <c r="L49" s="2"/>
      <c r="M49" s="5">
        <v>0</v>
      </c>
      <c r="N49" s="2"/>
      <c r="O49" s="5">
        <v>1079</v>
      </c>
      <c r="P49" s="2"/>
      <c r="Q49" s="5">
        <v>0</v>
      </c>
      <c r="R49" s="2"/>
      <c r="S49" s="5">
        <f t="shared" si="0"/>
        <v>1079</v>
      </c>
    </row>
    <row r="50" spans="1:19" ht="24.75" thickBot="1" x14ac:dyDescent="0.6">
      <c r="C50" s="2"/>
      <c r="D50" s="2"/>
      <c r="E50" s="2"/>
      <c r="F50" s="2"/>
      <c r="G50" s="2"/>
      <c r="H50" s="2"/>
      <c r="I50" s="9">
        <f>SUM(I8:I49)</f>
        <v>60058457594</v>
      </c>
      <c r="J50" s="2"/>
      <c r="K50" s="9">
        <f>SUM(K8:K49)</f>
        <v>7388286236</v>
      </c>
      <c r="L50" s="2"/>
      <c r="M50" s="9">
        <f>SUM(M8:M49)</f>
        <v>52670171358</v>
      </c>
      <c r="N50" s="2"/>
      <c r="O50" s="9">
        <f>SUM(O8:O49)</f>
        <v>1013329162327</v>
      </c>
      <c r="P50" s="2"/>
      <c r="Q50" s="9">
        <f>SUM(Q8:Q49)</f>
        <v>51822413890</v>
      </c>
      <c r="R50" s="2"/>
      <c r="S50" s="9">
        <f>SUM(S8:S49)</f>
        <v>961506748437</v>
      </c>
    </row>
    <row r="51" spans="1:19" ht="24.75" thickTop="1" x14ac:dyDescent="0.55000000000000004">
      <c r="I51" s="7"/>
      <c r="M51" s="7"/>
      <c r="O51" s="7"/>
    </row>
    <row r="52" spans="1:19" x14ac:dyDescent="0.55000000000000004">
      <c r="I52" s="7"/>
      <c r="M52" s="7"/>
      <c r="O52" s="7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8"/>
  <sheetViews>
    <sheetView rightToLeft="1" topLeftCell="A70" workbookViewId="0">
      <selection activeCell="I83" sqref="I83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 x14ac:dyDescent="0.55000000000000004">
      <c r="A3" s="26" t="s">
        <v>152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 x14ac:dyDescent="0.5500000000000000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 x14ac:dyDescent="0.55000000000000004">
      <c r="A6" s="24" t="s">
        <v>3</v>
      </c>
      <c r="C6" s="25" t="s">
        <v>154</v>
      </c>
      <c r="D6" s="25" t="s">
        <v>154</v>
      </c>
      <c r="E6" s="25" t="s">
        <v>154</v>
      </c>
      <c r="F6" s="25" t="s">
        <v>154</v>
      </c>
      <c r="G6" s="25" t="s">
        <v>154</v>
      </c>
      <c r="H6" s="25" t="s">
        <v>154</v>
      </c>
      <c r="I6" s="25" t="s">
        <v>154</v>
      </c>
      <c r="K6" s="25" t="s">
        <v>155</v>
      </c>
      <c r="L6" s="25" t="s">
        <v>155</v>
      </c>
      <c r="M6" s="25" t="s">
        <v>155</v>
      </c>
      <c r="N6" s="25" t="s">
        <v>155</v>
      </c>
      <c r="O6" s="25" t="s">
        <v>155</v>
      </c>
      <c r="P6" s="25" t="s">
        <v>155</v>
      </c>
      <c r="Q6" s="25" t="s">
        <v>155</v>
      </c>
    </row>
    <row r="7" spans="1:17" ht="24.75" x14ac:dyDescent="0.55000000000000004">
      <c r="A7" s="25" t="s">
        <v>3</v>
      </c>
      <c r="C7" s="25" t="s">
        <v>7</v>
      </c>
      <c r="E7" s="25" t="s">
        <v>205</v>
      </c>
      <c r="G7" s="25" t="s">
        <v>206</v>
      </c>
      <c r="I7" s="25" t="s">
        <v>207</v>
      </c>
      <c r="K7" s="25" t="s">
        <v>7</v>
      </c>
      <c r="M7" s="25" t="s">
        <v>205</v>
      </c>
      <c r="O7" s="25" t="s">
        <v>206</v>
      </c>
      <c r="Q7" s="25" t="s">
        <v>207</v>
      </c>
    </row>
    <row r="8" spans="1:17" x14ac:dyDescent="0.55000000000000004">
      <c r="A8" s="1" t="s">
        <v>66</v>
      </c>
      <c r="C8" s="3">
        <v>32351135</v>
      </c>
      <c r="D8" s="3"/>
      <c r="E8" s="3">
        <v>477555889339</v>
      </c>
      <c r="F8" s="3"/>
      <c r="G8" s="3">
        <v>334672491575</v>
      </c>
      <c r="H8" s="3"/>
      <c r="I8" s="3">
        <f>E8-G8</f>
        <v>142883397764</v>
      </c>
      <c r="J8" s="3"/>
      <c r="K8" s="3">
        <v>32351135</v>
      </c>
      <c r="L8" s="3"/>
      <c r="M8" s="3">
        <v>477555889339</v>
      </c>
      <c r="N8" s="3"/>
      <c r="O8" s="3">
        <v>334672491575</v>
      </c>
      <c r="P8" s="3"/>
      <c r="Q8" s="3">
        <f>M8-O8</f>
        <v>142883397764</v>
      </c>
    </row>
    <row r="9" spans="1:17" x14ac:dyDescent="0.55000000000000004">
      <c r="A9" s="1" t="s">
        <v>27</v>
      </c>
      <c r="C9" s="3">
        <v>2180689</v>
      </c>
      <c r="D9" s="3"/>
      <c r="E9" s="3">
        <v>40059352880</v>
      </c>
      <c r="F9" s="3"/>
      <c r="G9" s="3">
        <v>39495747266</v>
      </c>
      <c r="H9" s="3"/>
      <c r="I9" s="3">
        <f t="shared" ref="I9:I72" si="0">E9-G9</f>
        <v>563605614</v>
      </c>
      <c r="J9" s="3"/>
      <c r="K9" s="3">
        <v>2180689</v>
      </c>
      <c r="L9" s="3"/>
      <c r="M9" s="3">
        <v>40059352880</v>
      </c>
      <c r="N9" s="3"/>
      <c r="O9" s="3">
        <v>6786304168</v>
      </c>
      <c r="P9" s="3"/>
      <c r="Q9" s="3">
        <f t="shared" ref="Q9:Q72" si="1">M9-O9</f>
        <v>33273048712</v>
      </c>
    </row>
    <row r="10" spans="1:17" x14ac:dyDescent="0.55000000000000004">
      <c r="A10" s="1" t="s">
        <v>26</v>
      </c>
      <c r="C10" s="3">
        <v>5765952</v>
      </c>
      <c r="D10" s="3"/>
      <c r="E10" s="3">
        <v>160829947071</v>
      </c>
      <c r="F10" s="3"/>
      <c r="G10" s="3">
        <v>135094862882</v>
      </c>
      <c r="H10" s="3"/>
      <c r="I10" s="3">
        <f t="shared" si="0"/>
        <v>25735084189</v>
      </c>
      <c r="J10" s="3"/>
      <c r="K10" s="3">
        <v>5765952</v>
      </c>
      <c r="L10" s="3"/>
      <c r="M10" s="3">
        <v>160829947071</v>
      </c>
      <c r="N10" s="3"/>
      <c r="O10" s="3">
        <v>118409590272</v>
      </c>
      <c r="P10" s="3"/>
      <c r="Q10" s="3">
        <f t="shared" si="1"/>
        <v>42420356799</v>
      </c>
    </row>
    <row r="11" spans="1:17" x14ac:dyDescent="0.55000000000000004">
      <c r="A11" s="1" t="s">
        <v>52</v>
      </c>
      <c r="C11" s="3">
        <v>47100791</v>
      </c>
      <c r="D11" s="3"/>
      <c r="E11" s="3">
        <v>1406957265871</v>
      </c>
      <c r="F11" s="3"/>
      <c r="G11" s="3">
        <v>1199074062527</v>
      </c>
      <c r="H11" s="3"/>
      <c r="I11" s="3">
        <f t="shared" si="0"/>
        <v>207883203344</v>
      </c>
      <c r="J11" s="3"/>
      <c r="K11" s="3">
        <v>47100791</v>
      </c>
      <c r="L11" s="3"/>
      <c r="M11" s="3">
        <v>1406957265871</v>
      </c>
      <c r="N11" s="3"/>
      <c r="O11" s="3">
        <v>1133031572381</v>
      </c>
      <c r="P11" s="3"/>
      <c r="Q11" s="3">
        <f t="shared" si="1"/>
        <v>273925693490</v>
      </c>
    </row>
    <row r="12" spans="1:17" x14ac:dyDescent="0.55000000000000004">
      <c r="A12" s="1" t="s">
        <v>19</v>
      </c>
      <c r="C12" s="3">
        <v>3921979</v>
      </c>
      <c r="D12" s="3"/>
      <c r="E12" s="3">
        <v>629903785855</v>
      </c>
      <c r="F12" s="3"/>
      <c r="G12" s="3">
        <v>508578008694</v>
      </c>
      <c r="H12" s="3"/>
      <c r="I12" s="3">
        <f t="shared" si="0"/>
        <v>121325777161</v>
      </c>
      <c r="J12" s="3"/>
      <c r="K12" s="3">
        <v>3921979</v>
      </c>
      <c r="L12" s="3"/>
      <c r="M12" s="3">
        <v>629903785855</v>
      </c>
      <c r="N12" s="3"/>
      <c r="O12" s="3">
        <v>436413779867</v>
      </c>
      <c r="P12" s="3"/>
      <c r="Q12" s="3">
        <f t="shared" si="1"/>
        <v>193490005988</v>
      </c>
    </row>
    <row r="13" spans="1:17" x14ac:dyDescent="0.55000000000000004">
      <c r="A13" s="1" t="s">
        <v>44</v>
      </c>
      <c r="C13" s="3">
        <v>7191309</v>
      </c>
      <c r="D13" s="3"/>
      <c r="E13" s="3">
        <v>340341071072</v>
      </c>
      <c r="F13" s="3"/>
      <c r="G13" s="3">
        <v>291159248577</v>
      </c>
      <c r="H13" s="3"/>
      <c r="I13" s="3">
        <f t="shared" si="0"/>
        <v>49181822495</v>
      </c>
      <c r="J13" s="3"/>
      <c r="K13" s="3">
        <v>7191309</v>
      </c>
      <c r="L13" s="3"/>
      <c r="M13" s="3">
        <v>340341071072</v>
      </c>
      <c r="N13" s="3"/>
      <c r="O13" s="3">
        <v>334892055567</v>
      </c>
      <c r="P13" s="3"/>
      <c r="Q13" s="3">
        <f t="shared" si="1"/>
        <v>5449015505</v>
      </c>
    </row>
    <row r="14" spans="1:17" x14ac:dyDescent="0.55000000000000004">
      <c r="A14" s="1" t="s">
        <v>21</v>
      </c>
      <c r="C14" s="3">
        <v>1889027</v>
      </c>
      <c r="D14" s="3"/>
      <c r="E14" s="3">
        <v>460882234510</v>
      </c>
      <c r="F14" s="3"/>
      <c r="G14" s="3">
        <v>382248013981</v>
      </c>
      <c r="H14" s="3"/>
      <c r="I14" s="3">
        <f t="shared" si="0"/>
        <v>78634220529</v>
      </c>
      <c r="J14" s="3"/>
      <c r="K14" s="3">
        <v>1889027</v>
      </c>
      <c r="L14" s="3"/>
      <c r="M14" s="3">
        <v>460882234510</v>
      </c>
      <c r="N14" s="3"/>
      <c r="O14" s="3">
        <v>378844400796</v>
      </c>
      <c r="P14" s="3"/>
      <c r="Q14" s="3">
        <f t="shared" si="1"/>
        <v>82037833714</v>
      </c>
    </row>
    <row r="15" spans="1:17" x14ac:dyDescent="0.55000000000000004">
      <c r="A15" s="1" t="s">
        <v>34</v>
      </c>
      <c r="C15" s="3">
        <v>1717586</v>
      </c>
      <c r="D15" s="3"/>
      <c r="E15" s="3">
        <v>35666883329</v>
      </c>
      <c r="F15" s="3"/>
      <c r="G15" s="3">
        <v>-1031671111</v>
      </c>
      <c r="H15" s="3"/>
      <c r="I15" s="3">
        <f t="shared" si="0"/>
        <v>36698554440</v>
      </c>
      <c r="J15" s="3"/>
      <c r="K15" s="3">
        <v>1717586</v>
      </c>
      <c r="L15" s="3"/>
      <c r="M15" s="3">
        <v>35666883329</v>
      </c>
      <c r="N15" s="3"/>
      <c r="O15" s="3">
        <v>55613843394</v>
      </c>
      <c r="P15" s="3"/>
      <c r="Q15" s="3">
        <f t="shared" si="1"/>
        <v>-19946960065</v>
      </c>
    </row>
    <row r="16" spans="1:17" x14ac:dyDescent="0.55000000000000004">
      <c r="A16" s="1" t="s">
        <v>37</v>
      </c>
      <c r="C16" s="3">
        <v>7297155</v>
      </c>
      <c r="D16" s="3"/>
      <c r="E16" s="3">
        <v>113071251249</v>
      </c>
      <c r="F16" s="3"/>
      <c r="G16" s="3">
        <v>104664170130</v>
      </c>
      <c r="H16" s="3"/>
      <c r="I16" s="3">
        <f t="shared" si="0"/>
        <v>8407081119</v>
      </c>
      <c r="J16" s="3"/>
      <c r="K16" s="3">
        <v>7297155</v>
      </c>
      <c r="L16" s="3"/>
      <c r="M16" s="3">
        <v>113071251229</v>
      </c>
      <c r="N16" s="3"/>
      <c r="O16" s="3">
        <v>132134061646</v>
      </c>
      <c r="P16" s="3"/>
      <c r="Q16" s="3">
        <f t="shared" si="1"/>
        <v>-19062810417</v>
      </c>
    </row>
    <row r="17" spans="1:17" x14ac:dyDescent="0.55000000000000004">
      <c r="A17" s="1" t="s">
        <v>65</v>
      </c>
      <c r="C17" s="3">
        <v>5156472</v>
      </c>
      <c r="D17" s="3"/>
      <c r="E17" s="3">
        <v>144598563873</v>
      </c>
      <c r="F17" s="3"/>
      <c r="G17" s="3">
        <v>135455130039</v>
      </c>
      <c r="H17" s="3"/>
      <c r="I17" s="3">
        <f t="shared" si="0"/>
        <v>9143433834</v>
      </c>
      <c r="J17" s="3"/>
      <c r="K17" s="3">
        <v>5156472</v>
      </c>
      <c r="L17" s="3"/>
      <c r="M17" s="3">
        <v>144598563873</v>
      </c>
      <c r="N17" s="3"/>
      <c r="O17" s="3">
        <v>135455130039</v>
      </c>
      <c r="P17" s="3"/>
      <c r="Q17" s="3">
        <f t="shared" si="1"/>
        <v>9143433834</v>
      </c>
    </row>
    <row r="18" spans="1:17" x14ac:dyDescent="0.55000000000000004">
      <c r="A18" s="1" t="s">
        <v>24</v>
      </c>
      <c r="C18" s="3">
        <v>9659425</v>
      </c>
      <c r="D18" s="3"/>
      <c r="E18" s="3">
        <v>152190930026</v>
      </c>
      <c r="F18" s="3"/>
      <c r="G18" s="3">
        <v>225217295798</v>
      </c>
      <c r="H18" s="3"/>
      <c r="I18" s="3">
        <f t="shared" si="0"/>
        <v>-73026365772</v>
      </c>
      <c r="J18" s="3"/>
      <c r="K18" s="3">
        <v>9659425</v>
      </c>
      <c r="L18" s="3"/>
      <c r="M18" s="3">
        <v>152190930026</v>
      </c>
      <c r="N18" s="3"/>
      <c r="O18" s="3">
        <v>109608763276</v>
      </c>
      <c r="P18" s="3"/>
      <c r="Q18" s="3">
        <f t="shared" si="1"/>
        <v>42582166750</v>
      </c>
    </row>
    <row r="19" spans="1:17" x14ac:dyDescent="0.55000000000000004">
      <c r="A19" s="1" t="s">
        <v>50</v>
      </c>
      <c r="C19" s="3">
        <v>28760545</v>
      </c>
      <c r="D19" s="3"/>
      <c r="E19" s="3">
        <v>618103255151</v>
      </c>
      <c r="F19" s="3"/>
      <c r="G19" s="3">
        <v>553777060697</v>
      </c>
      <c r="H19" s="3"/>
      <c r="I19" s="3">
        <f t="shared" si="0"/>
        <v>64326194454</v>
      </c>
      <c r="J19" s="3"/>
      <c r="K19" s="3">
        <v>28760545</v>
      </c>
      <c r="L19" s="3"/>
      <c r="M19" s="3">
        <v>618103255151</v>
      </c>
      <c r="N19" s="3"/>
      <c r="O19" s="3">
        <v>610259269288</v>
      </c>
      <c r="P19" s="3"/>
      <c r="Q19" s="3">
        <f t="shared" si="1"/>
        <v>7843985863</v>
      </c>
    </row>
    <row r="20" spans="1:17" x14ac:dyDescent="0.55000000000000004">
      <c r="A20" s="1" t="s">
        <v>33</v>
      </c>
      <c r="C20" s="3">
        <v>14791101</v>
      </c>
      <c r="D20" s="3"/>
      <c r="E20" s="3">
        <v>235102472245</v>
      </c>
      <c r="F20" s="3"/>
      <c r="G20" s="3">
        <v>201108919035</v>
      </c>
      <c r="H20" s="3"/>
      <c r="I20" s="3">
        <f t="shared" si="0"/>
        <v>33993553210</v>
      </c>
      <c r="J20" s="3"/>
      <c r="K20" s="3">
        <v>14791101</v>
      </c>
      <c r="L20" s="3"/>
      <c r="M20" s="3">
        <v>235102472245</v>
      </c>
      <c r="N20" s="3"/>
      <c r="O20" s="3">
        <v>241600231979</v>
      </c>
      <c r="P20" s="3"/>
      <c r="Q20" s="3">
        <f t="shared" si="1"/>
        <v>-6497759734</v>
      </c>
    </row>
    <row r="21" spans="1:17" x14ac:dyDescent="0.55000000000000004">
      <c r="A21" s="1" t="s">
        <v>29</v>
      </c>
      <c r="C21" s="3">
        <v>2210747</v>
      </c>
      <c r="D21" s="3"/>
      <c r="E21" s="3">
        <v>78236510363</v>
      </c>
      <c r="F21" s="3"/>
      <c r="G21" s="3">
        <v>69204402906</v>
      </c>
      <c r="H21" s="3"/>
      <c r="I21" s="3">
        <f t="shared" si="0"/>
        <v>9032107457</v>
      </c>
      <c r="J21" s="3"/>
      <c r="K21" s="3">
        <v>2210747</v>
      </c>
      <c r="L21" s="3"/>
      <c r="M21" s="3">
        <v>78236510363</v>
      </c>
      <c r="N21" s="3"/>
      <c r="O21" s="3">
        <v>71614620561</v>
      </c>
      <c r="P21" s="3"/>
      <c r="Q21" s="3">
        <f t="shared" si="1"/>
        <v>6621889802</v>
      </c>
    </row>
    <row r="22" spans="1:17" x14ac:dyDescent="0.55000000000000004">
      <c r="A22" s="1" t="s">
        <v>55</v>
      </c>
      <c r="C22" s="3">
        <v>11589687</v>
      </c>
      <c r="D22" s="3"/>
      <c r="E22" s="3">
        <v>253801645822</v>
      </c>
      <c r="F22" s="3"/>
      <c r="G22" s="3">
        <v>199539015235</v>
      </c>
      <c r="H22" s="3"/>
      <c r="I22" s="3">
        <f t="shared" si="0"/>
        <v>54262630587</v>
      </c>
      <c r="J22" s="3"/>
      <c r="K22" s="3">
        <v>11589687</v>
      </c>
      <c r="L22" s="3"/>
      <c r="M22" s="3">
        <v>253801645822</v>
      </c>
      <c r="N22" s="3"/>
      <c r="O22" s="3">
        <v>207291975772</v>
      </c>
      <c r="P22" s="3"/>
      <c r="Q22" s="3">
        <f t="shared" si="1"/>
        <v>46509670050</v>
      </c>
    </row>
    <row r="23" spans="1:17" x14ac:dyDescent="0.55000000000000004">
      <c r="A23" s="1" t="s">
        <v>20</v>
      </c>
      <c r="C23" s="3">
        <v>2741383</v>
      </c>
      <c r="D23" s="3"/>
      <c r="E23" s="3">
        <v>129904171330</v>
      </c>
      <c r="F23" s="3"/>
      <c r="G23" s="3">
        <v>107912842137</v>
      </c>
      <c r="H23" s="3"/>
      <c r="I23" s="3">
        <f t="shared" si="0"/>
        <v>21991329193</v>
      </c>
      <c r="J23" s="3"/>
      <c r="K23" s="3">
        <v>2741383</v>
      </c>
      <c r="L23" s="3"/>
      <c r="M23" s="3">
        <v>129904171330</v>
      </c>
      <c r="N23" s="3"/>
      <c r="O23" s="3">
        <v>94263519985</v>
      </c>
      <c r="P23" s="3"/>
      <c r="Q23" s="3">
        <f t="shared" si="1"/>
        <v>35640651345</v>
      </c>
    </row>
    <row r="24" spans="1:17" x14ac:dyDescent="0.55000000000000004">
      <c r="A24" s="1" t="s">
        <v>56</v>
      </c>
      <c r="C24" s="3">
        <v>18769593</v>
      </c>
      <c r="D24" s="3"/>
      <c r="E24" s="3">
        <v>496300510315</v>
      </c>
      <c r="F24" s="3"/>
      <c r="G24" s="3">
        <v>447789934119</v>
      </c>
      <c r="H24" s="3"/>
      <c r="I24" s="3">
        <f t="shared" si="0"/>
        <v>48510576196</v>
      </c>
      <c r="J24" s="3"/>
      <c r="K24" s="3">
        <v>18769593</v>
      </c>
      <c r="L24" s="3"/>
      <c r="M24" s="3">
        <v>496300510315</v>
      </c>
      <c r="N24" s="3"/>
      <c r="O24" s="3">
        <v>712716740229</v>
      </c>
      <c r="P24" s="3"/>
      <c r="Q24" s="3">
        <f t="shared" si="1"/>
        <v>-216416229914</v>
      </c>
    </row>
    <row r="25" spans="1:17" x14ac:dyDescent="0.55000000000000004">
      <c r="A25" s="1" t="s">
        <v>47</v>
      </c>
      <c r="C25" s="3">
        <v>9240000</v>
      </c>
      <c r="D25" s="3"/>
      <c r="E25" s="3">
        <v>567175108500</v>
      </c>
      <c r="F25" s="3"/>
      <c r="G25" s="3">
        <v>577805742396</v>
      </c>
      <c r="H25" s="3"/>
      <c r="I25" s="3">
        <f t="shared" si="0"/>
        <v>-10630633896</v>
      </c>
      <c r="J25" s="3"/>
      <c r="K25" s="3">
        <v>9240000</v>
      </c>
      <c r="L25" s="3"/>
      <c r="M25" s="3">
        <v>567175108500</v>
      </c>
      <c r="N25" s="3"/>
      <c r="O25" s="3">
        <v>704609421011</v>
      </c>
      <c r="P25" s="3"/>
      <c r="Q25" s="3">
        <f t="shared" si="1"/>
        <v>-137434312511</v>
      </c>
    </row>
    <row r="26" spans="1:17" x14ac:dyDescent="0.55000000000000004">
      <c r="A26" s="1" t="s">
        <v>23</v>
      </c>
      <c r="C26" s="3">
        <v>72485116</v>
      </c>
      <c r="D26" s="3"/>
      <c r="E26" s="3">
        <v>518787572830</v>
      </c>
      <c r="F26" s="3"/>
      <c r="G26" s="3">
        <v>503340109454</v>
      </c>
      <c r="H26" s="3"/>
      <c r="I26" s="3">
        <f t="shared" si="0"/>
        <v>15447463376</v>
      </c>
      <c r="J26" s="3"/>
      <c r="K26" s="3">
        <v>72485116</v>
      </c>
      <c r="L26" s="3"/>
      <c r="M26" s="3">
        <v>518787572830</v>
      </c>
      <c r="N26" s="3"/>
      <c r="O26" s="3">
        <v>482435448425</v>
      </c>
      <c r="P26" s="3"/>
      <c r="Q26" s="3">
        <f t="shared" si="1"/>
        <v>36352124405</v>
      </c>
    </row>
    <row r="27" spans="1:17" x14ac:dyDescent="0.55000000000000004">
      <c r="A27" s="1" t="s">
        <v>36</v>
      </c>
      <c r="C27" s="3">
        <v>3583604</v>
      </c>
      <c r="D27" s="3"/>
      <c r="E27" s="3">
        <v>39505702458</v>
      </c>
      <c r="F27" s="3"/>
      <c r="G27" s="3">
        <v>37439579155</v>
      </c>
      <c r="H27" s="3"/>
      <c r="I27" s="3">
        <f t="shared" si="0"/>
        <v>2066123303</v>
      </c>
      <c r="J27" s="3"/>
      <c r="K27" s="3">
        <v>3583604</v>
      </c>
      <c r="L27" s="3"/>
      <c r="M27" s="3">
        <v>39505702458</v>
      </c>
      <c r="N27" s="3"/>
      <c r="O27" s="3">
        <v>20094067344</v>
      </c>
      <c r="P27" s="3"/>
      <c r="Q27" s="3">
        <f t="shared" si="1"/>
        <v>19411635114</v>
      </c>
    </row>
    <row r="28" spans="1:17" x14ac:dyDescent="0.55000000000000004">
      <c r="A28" s="1" t="s">
        <v>32</v>
      </c>
      <c r="C28" s="3">
        <v>7825000</v>
      </c>
      <c r="D28" s="3"/>
      <c r="E28" s="3">
        <v>73047341778</v>
      </c>
      <c r="F28" s="3"/>
      <c r="G28" s="3">
        <v>73179575280</v>
      </c>
      <c r="H28" s="3"/>
      <c r="I28" s="3">
        <f t="shared" si="0"/>
        <v>-132233502</v>
      </c>
      <c r="J28" s="3"/>
      <c r="K28" s="3">
        <v>7825000</v>
      </c>
      <c r="L28" s="3"/>
      <c r="M28" s="3">
        <v>73047341778</v>
      </c>
      <c r="N28" s="3"/>
      <c r="O28" s="3">
        <v>80853420548</v>
      </c>
      <c r="P28" s="3"/>
      <c r="Q28" s="3">
        <f t="shared" si="1"/>
        <v>-7806078770</v>
      </c>
    </row>
    <row r="29" spans="1:17" x14ac:dyDescent="0.55000000000000004">
      <c r="A29" s="1" t="s">
        <v>58</v>
      </c>
      <c r="C29" s="3">
        <v>978128</v>
      </c>
      <c r="D29" s="3"/>
      <c r="E29" s="3">
        <v>63224336699</v>
      </c>
      <c r="F29" s="3"/>
      <c r="G29" s="3">
        <v>59903654944</v>
      </c>
      <c r="H29" s="3"/>
      <c r="I29" s="3">
        <f t="shared" si="0"/>
        <v>3320681755</v>
      </c>
      <c r="J29" s="3"/>
      <c r="K29" s="3">
        <v>978128</v>
      </c>
      <c r="L29" s="3"/>
      <c r="M29" s="3">
        <v>63224336699</v>
      </c>
      <c r="N29" s="3"/>
      <c r="O29" s="3">
        <v>59903654944</v>
      </c>
      <c r="P29" s="3"/>
      <c r="Q29" s="3">
        <f t="shared" si="1"/>
        <v>3320681755</v>
      </c>
    </row>
    <row r="30" spans="1:17" x14ac:dyDescent="0.55000000000000004">
      <c r="A30" s="1" t="s">
        <v>35</v>
      </c>
      <c r="C30" s="3">
        <v>10000000</v>
      </c>
      <c r="D30" s="3"/>
      <c r="E30" s="3">
        <v>97635591000</v>
      </c>
      <c r="F30" s="3"/>
      <c r="G30" s="3">
        <v>88639438500</v>
      </c>
      <c r="H30" s="3"/>
      <c r="I30" s="3">
        <f t="shared" si="0"/>
        <v>8996152500</v>
      </c>
      <c r="J30" s="3"/>
      <c r="K30" s="3">
        <v>10000000</v>
      </c>
      <c r="L30" s="3"/>
      <c r="M30" s="3">
        <v>97635591000</v>
      </c>
      <c r="N30" s="3"/>
      <c r="O30" s="3">
        <v>76208915637</v>
      </c>
      <c r="P30" s="3"/>
      <c r="Q30" s="3">
        <f t="shared" si="1"/>
        <v>21426675363</v>
      </c>
    </row>
    <row r="31" spans="1:17" x14ac:dyDescent="0.55000000000000004">
      <c r="A31" s="1" t="s">
        <v>45</v>
      </c>
      <c r="C31" s="3">
        <v>2362689</v>
      </c>
      <c r="D31" s="3"/>
      <c r="E31" s="3">
        <v>105735367640</v>
      </c>
      <c r="F31" s="3"/>
      <c r="G31" s="3">
        <v>92630006657</v>
      </c>
      <c r="H31" s="3"/>
      <c r="I31" s="3">
        <f t="shared" si="0"/>
        <v>13105360983</v>
      </c>
      <c r="J31" s="3"/>
      <c r="K31" s="3">
        <v>2362689</v>
      </c>
      <c r="L31" s="3"/>
      <c r="M31" s="3">
        <v>105735367640</v>
      </c>
      <c r="N31" s="3"/>
      <c r="O31" s="3">
        <v>70830565870</v>
      </c>
      <c r="P31" s="3"/>
      <c r="Q31" s="3">
        <f t="shared" si="1"/>
        <v>34904801770</v>
      </c>
    </row>
    <row r="32" spans="1:17" x14ac:dyDescent="0.55000000000000004">
      <c r="A32" s="1" t="s">
        <v>30</v>
      </c>
      <c r="C32" s="3">
        <v>4301406</v>
      </c>
      <c r="D32" s="3"/>
      <c r="E32" s="3">
        <v>160868898740</v>
      </c>
      <c r="F32" s="3"/>
      <c r="G32" s="3">
        <v>149191654435</v>
      </c>
      <c r="H32" s="3"/>
      <c r="I32" s="3">
        <f t="shared" si="0"/>
        <v>11677244305</v>
      </c>
      <c r="J32" s="3"/>
      <c r="K32" s="3">
        <v>4301406</v>
      </c>
      <c r="L32" s="3"/>
      <c r="M32" s="3">
        <v>160868898740</v>
      </c>
      <c r="N32" s="3"/>
      <c r="O32" s="3">
        <v>147260465185</v>
      </c>
      <c r="P32" s="3"/>
      <c r="Q32" s="3">
        <f t="shared" si="1"/>
        <v>13608433555</v>
      </c>
    </row>
    <row r="33" spans="1:17" x14ac:dyDescent="0.55000000000000004">
      <c r="A33" s="1" t="s">
        <v>61</v>
      </c>
      <c r="C33" s="3">
        <v>200000</v>
      </c>
      <c r="D33" s="3"/>
      <c r="E33" s="3">
        <v>1055681100</v>
      </c>
      <c r="F33" s="3"/>
      <c r="G33" s="3">
        <v>960486893</v>
      </c>
      <c r="H33" s="3"/>
      <c r="I33" s="3">
        <f t="shared" si="0"/>
        <v>95194207</v>
      </c>
      <c r="J33" s="3"/>
      <c r="K33" s="3">
        <v>200000</v>
      </c>
      <c r="L33" s="3"/>
      <c r="M33" s="3">
        <v>1055681100</v>
      </c>
      <c r="N33" s="3"/>
      <c r="O33" s="3">
        <v>960486893</v>
      </c>
      <c r="P33" s="3"/>
      <c r="Q33" s="3">
        <f t="shared" si="1"/>
        <v>95194207</v>
      </c>
    </row>
    <row r="34" spans="1:17" x14ac:dyDescent="0.55000000000000004">
      <c r="A34" s="1" t="s">
        <v>60</v>
      </c>
      <c r="C34" s="3">
        <v>269016</v>
      </c>
      <c r="D34" s="3"/>
      <c r="E34" s="3">
        <v>1499932725</v>
      </c>
      <c r="F34" s="3"/>
      <c r="G34" s="3">
        <v>1352494317</v>
      </c>
      <c r="H34" s="3"/>
      <c r="I34" s="3">
        <f t="shared" si="0"/>
        <v>147438408</v>
      </c>
      <c r="J34" s="3"/>
      <c r="K34" s="3">
        <v>269016</v>
      </c>
      <c r="L34" s="3"/>
      <c r="M34" s="3">
        <v>1499932746</v>
      </c>
      <c r="N34" s="3"/>
      <c r="O34" s="3">
        <v>1352494317</v>
      </c>
      <c r="P34" s="3"/>
      <c r="Q34" s="3">
        <f t="shared" si="1"/>
        <v>147438429</v>
      </c>
    </row>
    <row r="35" spans="1:17" x14ac:dyDescent="0.55000000000000004">
      <c r="A35" s="1" t="s">
        <v>68</v>
      </c>
      <c r="C35" s="3">
        <v>560450</v>
      </c>
      <c r="D35" s="3"/>
      <c r="E35" s="3">
        <v>1848508640</v>
      </c>
      <c r="F35" s="3"/>
      <c r="G35" s="3">
        <v>1066943804</v>
      </c>
      <c r="H35" s="3"/>
      <c r="I35" s="3">
        <f t="shared" si="0"/>
        <v>781564836</v>
      </c>
      <c r="J35" s="3"/>
      <c r="K35" s="3">
        <v>560450</v>
      </c>
      <c r="L35" s="3"/>
      <c r="M35" s="3">
        <v>1848508640</v>
      </c>
      <c r="N35" s="3"/>
      <c r="O35" s="3">
        <v>1066943804</v>
      </c>
      <c r="P35" s="3"/>
      <c r="Q35" s="3">
        <f t="shared" si="1"/>
        <v>781564836</v>
      </c>
    </row>
    <row r="36" spans="1:17" x14ac:dyDescent="0.55000000000000004">
      <c r="A36" s="1" t="s">
        <v>40</v>
      </c>
      <c r="C36" s="3">
        <v>12780811</v>
      </c>
      <c r="D36" s="3"/>
      <c r="E36" s="3">
        <v>225509581848</v>
      </c>
      <c r="F36" s="3"/>
      <c r="G36" s="3">
        <v>203276242792</v>
      </c>
      <c r="H36" s="3"/>
      <c r="I36" s="3">
        <f t="shared" si="0"/>
        <v>22233339056</v>
      </c>
      <c r="J36" s="3"/>
      <c r="K36" s="3">
        <v>12780811</v>
      </c>
      <c r="L36" s="3"/>
      <c r="M36" s="3">
        <v>225509581848</v>
      </c>
      <c r="N36" s="3"/>
      <c r="O36" s="3">
        <v>221551469613</v>
      </c>
      <c r="P36" s="3"/>
      <c r="Q36" s="3">
        <f t="shared" si="1"/>
        <v>3958112235</v>
      </c>
    </row>
    <row r="37" spans="1:17" x14ac:dyDescent="0.55000000000000004">
      <c r="A37" s="1" t="s">
        <v>39</v>
      </c>
      <c r="C37" s="3">
        <v>124663271</v>
      </c>
      <c r="D37" s="3"/>
      <c r="E37" s="3">
        <v>1111576075101</v>
      </c>
      <c r="F37" s="3"/>
      <c r="G37" s="3">
        <v>939641393131</v>
      </c>
      <c r="H37" s="3"/>
      <c r="I37" s="3">
        <f t="shared" si="0"/>
        <v>171934681970</v>
      </c>
      <c r="J37" s="3"/>
      <c r="K37" s="3">
        <v>124663271</v>
      </c>
      <c r="L37" s="3"/>
      <c r="M37" s="3">
        <v>1111576075101</v>
      </c>
      <c r="N37" s="3"/>
      <c r="O37" s="3">
        <v>1188730038323</v>
      </c>
      <c r="P37" s="3"/>
      <c r="Q37" s="3">
        <f t="shared" si="1"/>
        <v>-77153963222</v>
      </c>
    </row>
    <row r="38" spans="1:17" x14ac:dyDescent="0.55000000000000004">
      <c r="A38" s="1" t="s">
        <v>38</v>
      </c>
      <c r="C38" s="3">
        <v>54555603</v>
      </c>
      <c r="D38" s="3"/>
      <c r="E38" s="3">
        <v>409444028574</v>
      </c>
      <c r="F38" s="3"/>
      <c r="G38" s="3">
        <v>357924581270</v>
      </c>
      <c r="H38" s="3"/>
      <c r="I38" s="3">
        <f t="shared" si="0"/>
        <v>51519447304</v>
      </c>
      <c r="J38" s="3"/>
      <c r="K38" s="3">
        <v>54555603</v>
      </c>
      <c r="L38" s="3"/>
      <c r="M38" s="3">
        <v>409444028574</v>
      </c>
      <c r="N38" s="3"/>
      <c r="O38" s="3">
        <v>381193957579</v>
      </c>
      <c r="P38" s="3"/>
      <c r="Q38" s="3">
        <f t="shared" si="1"/>
        <v>28250070995</v>
      </c>
    </row>
    <row r="39" spans="1:17" x14ac:dyDescent="0.55000000000000004">
      <c r="A39" s="1" t="s">
        <v>51</v>
      </c>
      <c r="C39" s="3">
        <v>10000000</v>
      </c>
      <c r="D39" s="3"/>
      <c r="E39" s="3">
        <v>194833800000</v>
      </c>
      <c r="F39" s="3"/>
      <c r="G39" s="3">
        <v>176940900000</v>
      </c>
      <c r="H39" s="3"/>
      <c r="I39" s="3">
        <f t="shared" si="0"/>
        <v>17892900000</v>
      </c>
      <c r="J39" s="3"/>
      <c r="K39" s="3">
        <v>10000000</v>
      </c>
      <c r="L39" s="3"/>
      <c r="M39" s="3">
        <v>194833800000</v>
      </c>
      <c r="N39" s="3"/>
      <c r="O39" s="3">
        <v>178712776272</v>
      </c>
      <c r="P39" s="3"/>
      <c r="Q39" s="3">
        <f t="shared" si="1"/>
        <v>16121023728</v>
      </c>
    </row>
    <row r="40" spans="1:17" x14ac:dyDescent="0.55000000000000004">
      <c r="A40" s="1" t="s">
        <v>41</v>
      </c>
      <c r="C40" s="3">
        <v>21052995</v>
      </c>
      <c r="D40" s="3"/>
      <c r="E40" s="3">
        <v>381721789358</v>
      </c>
      <c r="F40" s="3"/>
      <c r="G40" s="3">
        <v>309730399260</v>
      </c>
      <c r="H40" s="3"/>
      <c r="I40" s="3">
        <f t="shared" si="0"/>
        <v>71991390098</v>
      </c>
      <c r="J40" s="3"/>
      <c r="K40" s="3">
        <v>21052995</v>
      </c>
      <c r="L40" s="3"/>
      <c r="M40" s="3">
        <v>381721789358</v>
      </c>
      <c r="N40" s="3"/>
      <c r="O40" s="3">
        <v>354306463478</v>
      </c>
      <c r="P40" s="3"/>
      <c r="Q40" s="3">
        <f t="shared" si="1"/>
        <v>27415325880</v>
      </c>
    </row>
    <row r="41" spans="1:17" x14ac:dyDescent="0.55000000000000004">
      <c r="A41" s="1" t="s">
        <v>42</v>
      </c>
      <c r="C41" s="3">
        <v>44507942</v>
      </c>
      <c r="D41" s="3"/>
      <c r="E41" s="3">
        <v>718950695857</v>
      </c>
      <c r="F41" s="3"/>
      <c r="G41" s="3">
        <v>572063538304</v>
      </c>
      <c r="H41" s="3"/>
      <c r="I41" s="3">
        <f t="shared" si="0"/>
        <v>146887157553</v>
      </c>
      <c r="J41" s="3"/>
      <c r="K41" s="3">
        <v>44507942</v>
      </c>
      <c r="L41" s="3"/>
      <c r="M41" s="3">
        <v>718950695857</v>
      </c>
      <c r="N41" s="3"/>
      <c r="O41" s="3">
        <v>538419997800</v>
      </c>
      <c r="P41" s="3"/>
      <c r="Q41" s="3">
        <f t="shared" si="1"/>
        <v>180530698057</v>
      </c>
    </row>
    <row r="42" spans="1:17" x14ac:dyDescent="0.55000000000000004">
      <c r="A42" s="1" t="s">
        <v>25</v>
      </c>
      <c r="C42" s="3">
        <v>101930327</v>
      </c>
      <c r="D42" s="3"/>
      <c r="E42" s="3">
        <v>1284786310909</v>
      </c>
      <c r="F42" s="3"/>
      <c r="G42" s="3">
        <v>992973647232</v>
      </c>
      <c r="H42" s="3"/>
      <c r="I42" s="3">
        <f t="shared" si="0"/>
        <v>291812663677</v>
      </c>
      <c r="J42" s="3"/>
      <c r="K42" s="3">
        <v>101930327</v>
      </c>
      <c r="L42" s="3"/>
      <c r="M42" s="3">
        <v>1284786310909</v>
      </c>
      <c r="N42" s="3"/>
      <c r="O42" s="3">
        <v>1124234043695</v>
      </c>
      <c r="P42" s="3"/>
      <c r="Q42" s="3">
        <f t="shared" si="1"/>
        <v>160552267214</v>
      </c>
    </row>
    <row r="43" spans="1:17" x14ac:dyDescent="0.55000000000000004">
      <c r="A43" s="1" t="s">
        <v>53</v>
      </c>
      <c r="C43" s="3">
        <v>30485496</v>
      </c>
      <c r="D43" s="3"/>
      <c r="E43" s="3">
        <v>273343047835</v>
      </c>
      <c r="F43" s="3"/>
      <c r="G43" s="3">
        <v>250907843854</v>
      </c>
      <c r="H43" s="3"/>
      <c r="I43" s="3">
        <f t="shared" si="0"/>
        <v>22435203981</v>
      </c>
      <c r="J43" s="3"/>
      <c r="K43" s="3">
        <v>30485496</v>
      </c>
      <c r="L43" s="3"/>
      <c r="M43" s="3">
        <v>273343047835</v>
      </c>
      <c r="N43" s="3"/>
      <c r="O43" s="3">
        <v>358880918266</v>
      </c>
      <c r="P43" s="3"/>
      <c r="Q43" s="3">
        <f t="shared" si="1"/>
        <v>-85537870431</v>
      </c>
    </row>
    <row r="44" spans="1:17" x14ac:dyDescent="0.55000000000000004">
      <c r="A44" s="1" t="s">
        <v>22</v>
      </c>
      <c r="C44" s="3">
        <v>2102474</v>
      </c>
      <c r="D44" s="3"/>
      <c r="E44" s="3">
        <v>156810019905</v>
      </c>
      <c r="F44" s="3"/>
      <c r="G44" s="3">
        <v>125774050352</v>
      </c>
      <c r="H44" s="3"/>
      <c r="I44" s="3">
        <f t="shared" si="0"/>
        <v>31035969553</v>
      </c>
      <c r="J44" s="3"/>
      <c r="K44" s="3">
        <v>2102474</v>
      </c>
      <c r="L44" s="3"/>
      <c r="M44" s="3">
        <v>156810019905</v>
      </c>
      <c r="N44" s="3"/>
      <c r="O44" s="3">
        <v>108032753880</v>
      </c>
      <c r="P44" s="3"/>
      <c r="Q44" s="3">
        <f t="shared" si="1"/>
        <v>48777266025</v>
      </c>
    </row>
    <row r="45" spans="1:17" x14ac:dyDescent="0.55000000000000004">
      <c r="A45" s="1" t="s">
        <v>46</v>
      </c>
      <c r="C45" s="3">
        <v>2589956</v>
      </c>
      <c r="D45" s="3"/>
      <c r="E45" s="3">
        <v>83904446377</v>
      </c>
      <c r="F45" s="3"/>
      <c r="G45" s="3">
        <v>66860953433</v>
      </c>
      <c r="H45" s="3"/>
      <c r="I45" s="3">
        <f t="shared" si="0"/>
        <v>17043492944</v>
      </c>
      <c r="J45" s="3"/>
      <c r="K45" s="3">
        <v>2589956</v>
      </c>
      <c r="L45" s="3"/>
      <c r="M45" s="3">
        <v>83904446377</v>
      </c>
      <c r="N45" s="3"/>
      <c r="O45" s="3">
        <v>73786481520</v>
      </c>
      <c r="P45" s="3"/>
      <c r="Q45" s="3">
        <f t="shared" si="1"/>
        <v>10117964857</v>
      </c>
    </row>
    <row r="46" spans="1:17" x14ac:dyDescent="0.55000000000000004">
      <c r="A46" s="1" t="s">
        <v>63</v>
      </c>
      <c r="C46" s="3">
        <v>650000</v>
      </c>
      <c r="D46" s="3"/>
      <c r="E46" s="3">
        <v>17807411700</v>
      </c>
      <c r="F46" s="3"/>
      <c r="G46" s="3">
        <v>14560498404</v>
      </c>
      <c r="H46" s="3"/>
      <c r="I46" s="3">
        <f t="shared" si="0"/>
        <v>3246913296</v>
      </c>
      <c r="J46" s="3"/>
      <c r="K46" s="3">
        <v>650000</v>
      </c>
      <c r="L46" s="3"/>
      <c r="M46" s="3">
        <v>17807411700</v>
      </c>
      <c r="N46" s="3"/>
      <c r="O46" s="3">
        <v>14560498404</v>
      </c>
      <c r="P46" s="3"/>
      <c r="Q46" s="3">
        <f t="shared" si="1"/>
        <v>3246913296</v>
      </c>
    </row>
    <row r="47" spans="1:17" x14ac:dyDescent="0.55000000000000004">
      <c r="A47" s="1" t="s">
        <v>16</v>
      </c>
      <c r="C47" s="3">
        <v>15809799</v>
      </c>
      <c r="D47" s="3"/>
      <c r="E47" s="3">
        <v>580853406522</v>
      </c>
      <c r="F47" s="3"/>
      <c r="G47" s="3">
        <v>588082642642</v>
      </c>
      <c r="H47" s="3"/>
      <c r="I47" s="3">
        <f t="shared" si="0"/>
        <v>-7229236120</v>
      </c>
      <c r="J47" s="3"/>
      <c r="K47" s="3">
        <v>15809799</v>
      </c>
      <c r="L47" s="3"/>
      <c r="M47" s="3">
        <v>580853406522</v>
      </c>
      <c r="N47" s="3"/>
      <c r="O47" s="3">
        <v>869545556557</v>
      </c>
      <c r="P47" s="3"/>
      <c r="Q47" s="3">
        <f t="shared" si="1"/>
        <v>-288692150035</v>
      </c>
    </row>
    <row r="48" spans="1:17" x14ac:dyDescent="0.55000000000000004">
      <c r="A48" s="1" t="s">
        <v>54</v>
      </c>
      <c r="C48" s="3">
        <v>250000</v>
      </c>
      <c r="D48" s="3"/>
      <c r="E48" s="3">
        <v>918750712</v>
      </c>
      <c r="F48" s="3"/>
      <c r="G48" s="3">
        <v>870290775</v>
      </c>
      <c r="H48" s="3"/>
      <c r="I48" s="3">
        <f t="shared" si="0"/>
        <v>48459937</v>
      </c>
      <c r="J48" s="3"/>
      <c r="K48" s="3">
        <v>250000</v>
      </c>
      <c r="L48" s="3"/>
      <c r="M48" s="3">
        <v>918750712</v>
      </c>
      <c r="N48" s="3"/>
      <c r="O48" s="3">
        <v>834250336</v>
      </c>
      <c r="P48" s="3"/>
      <c r="Q48" s="3">
        <f t="shared" si="1"/>
        <v>84500376</v>
      </c>
    </row>
    <row r="49" spans="1:17" x14ac:dyDescent="0.55000000000000004">
      <c r="A49" s="1" t="s">
        <v>28</v>
      </c>
      <c r="C49" s="3">
        <v>13628458</v>
      </c>
      <c r="D49" s="3"/>
      <c r="E49" s="3">
        <v>434328639717</v>
      </c>
      <c r="F49" s="3"/>
      <c r="G49" s="3">
        <v>332104295319</v>
      </c>
      <c r="H49" s="3"/>
      <c r="I49" s="3">
        <f t="shared" si="0"/>
        <v>102224344398</v>
      </c>
      <c r="J49" s="3"/>
      <c r="K49" s="3">
        <v>13628458</v>
      </c>
      <c r="L49" s="3"/>
      <c r="M49" s="3">
        <v>434328639717</v>
      </c>
      <c r="N49" s="3"/>
      <c r="O49" s="3">
        <v>435692790528</v>
      </c>
      <c r="P49" s="3"/>
      <c r="Q49" s="3">
        <f t="shared" si="1"/>
        <v>-1364150811</v>
      </c>
    </row>
    <row r="50" spans="1:17" x14ac:dyDescent="0.55000000000000004">
      <c r="A50" s="1" t="s">
        <v>64</v>
      </c>
      <c r="C50" s="3">
        <v>8000000</v>
      </c>
      <c r="D50" s="3"/>
      <c r="E50" s="3">
        <v>87555924000</v>
      </c>
      <c r="F50" s="3"/>
      <c r="G50" s="3">
        <v>84718545920</v>
      </c>
      <c r="H50" s="3"/>
      <c r="I50" s="3">
        <f t="shared" si="0"/>
        <v>2837378080</v>
      </c>
      <c r="J50" s="3"/>
      <c r="K50" s="3">
        <v>8000000</v>
      </c>
      <c r="L50" s="3"/>
      <c r="M50" s="3">
        <v>87555924000</v>
      </c>
      <c r="N50" s="3"/>
      <c r="O50" s="3">
        <v>84718545920</v>
      </c>
      <c r="P50" s="3"/>
      <c r="Q50" s="3">
        <f t="shared" si="1"/>
        <v>2837378080</v>
      </c>
    </row>
    <row r="51" spans="1:17" x14ac:dyDescent="0.55000000000000004">
      <c r="A51" s="1" t="s">
        <v>62</v>
      </c>
      <c r="C51" s="3">
        <v>554212</v>
      </c>
      <c r="D51" s="3"/>
      <c r="E51" s="3">
        <v>24460601073</v>
      </c>
      <c r="F51" s="3"/>
      <c r="G51" s="3">
        <v>23205258193</v>
      </c>
      <c r="H51" s="3"/>
      <c r="I51" s="3">
        <f t="shared" si="0"/>
        <v>1255342880</v>
      </c>
      <c r="J51" s="3"/>
      <c r="K51" s="3">
        <v>554212</v>
      </c>
      <c r="L51" s="3"/>
      <c r="M51" s="3">
        <v>24460601073</v>
      </c>
      <c r="N51" s="3"/>
      <c r="O51" s="3">
        <v>23205258193</v>
      </c>
      <c r="P51" s="3"/>
      <c r="Q51" s="3">
        <f t="shared" si="1"/>
        <v>1255342880</v>
      </c>
    </row>
    <row r="52" spans="1:17" x14ac:dyDescent="0.55000000000000004">
      <c r="A52" s="1" t="s">
        <v>18</v>
      </c>
      <c r="C52" s="3">
        <v>28325120</v>
      </c>
      <c r="D52" s="3"/>
      <c r="E52" s="3">
        <v>1113592957948</v>
      </c>
      <c r="F52" s="3"/>
      <c r="G52" s="3">
        <v>904906892216</v>
      </c>
      <c r="H52" s="3"/>
      <c r="I52" s="3">
        <f t="shared" si="0"/>
        <v>208686065732</v>
      </c>
      <c r="J52" s="3"/>
      <c r="K52" s="3">
        <v>28325120</v>
      </c>
      <c r="L52" s="3"/>
      <c r="M52" s="3">
        <v>1113592957948</v>
      </c>
      <c r="N52" s="3"/>
      <c r="O52" s="3">
        <v>1061428790122</v>
      </c>
      <c r="P52" s="3"/>
      <c r="Q52" s="3">
        <f t="shared" si="1"/>
        <v>52164167826</v>
      </c>
    </row>
    <row r="53" spans="1:17" x14ac:dyDescent="0.55000000000000004">
      <c r="A53" s="1" t="s">
        <v>69</v>
      </c>
      <c r="C53" s="3">
        <v>4000000</v>
      </c>
      <c r="D53" s="3"/>
      <c r="E53" s="3">
        <v>119484810000</v>
      </c>
      <c r="F53" s="3"/>
      <c r="G53" s="3">
        <v>111702932771</v>
      </c>
      <c r="H53" s="3"/>
      <c r="I53" s="3">
        <f t="shared" si="0"/>
        <v>7781877229</v>
      </c>
      <c r="J53" s="3"/>
      <c r="K53" s="3">
        <v>4000000</v>
      </c>
      <c r="L53" s="3"/>
      <c r="M53" s="3">
        <v>119484810000</v>
      </c>
      <c r="N53" s="3"/>
      <c r="O53" s="3">
        <v>111702932771</v>
      </c>
      <c r="P53" s="3"/>
      <c r="Q53" s="3">
        <f t="shared" si="1"/>
        <v>7781877229</v>
      </c>
    </row>
    <row r="54" spans="1:17" x14ac:dyDescent="0.55000000000000004">
      <c r="A54" s="1" t="s">
        <v>57</v>
      </c>
      <c r="C54" s="3">
        <v>410548</v>
      </c>
      <c r="D54" s="3"/>
      <c r="E54" s="3">
        <v>10035307836</v>
      </c>
      <c r="F54" s="3"/>
      <c r="G54" s="3">
        <v>7672378500</v>
      </c>
      <c r="H54" s="3"/>
      <c r="I54" s="3">
        <f t="shared" si="0"/>
        <v>2362929336</v>
      </c>
      <c r="J54" s="3"/>
      <c r="K54" s="3">
        <v>410548</v>
      </c>
      <c r="L54" s="3"/>
      <c r="M54" s="3">
        <v>10035307836</v>
      </c>
      <c r="N54" s="3"/>
      <c r="O54" s="3">
        <v>7292372520</v>
      </c>
      <c r="P54" s="3"/>
      <c r="Q54" s="3">
        <f t="shared" si="1"/>
        <v>2742935316</v>
      </c>
    </row>
    <row r="55" spans="1:17" x14ac:dyDescent="0.55000000000000004">
      <c r="A55" s="1" t="s">
        <v>49</v>
      </c>
      <c r="C55" s="3">
        <v>139279052</v>
      </c>
      <c r="D55" s="3"/>
      <c r="E55" s="3">
        <v>1711246222677</v>
      </c>
      <c r="F55" s="3"/>
      <c r="G55" s="3">
        <v>1452344083809</v>
      </c>
      <c r="H55" s="3"/>
      <c r="I55" s="3">
        <f t="shared" si="0"/>
        <v>258902138868</v>
      </c>
      <c r="J55" s="3"/>
      <c r="K55" s="3">
        <v>139279052</v>
      </c>
      <c r="L55" s="3"/>
      <c r="M55" s="3">
        <v>1711246222677</v>
      </c>
      <c r="N55" s="3"/>
      <c r="O55" s="3">
        <v>1782836364250</v>
      </c>
      <c r="P55" s="3"/>
      <c r="Q55" s="3">
        <f t="shared" si="1"/>
        <v>-71590141573</v>
      </c>
    </row>
    <row r="56" spans="1:17" x14ac:dyDescent="0.55000000000000004">
      <c r="A56" s="1" t="s">
        <v>48</v>
      </c>
      <c r="C56" s="3">
        <v>32754905</v>
      </c>
      <c r="D56" s="3"/>
      <c r="E56" s="3">
        <v>587708240340</v>
      </c>
      <c r="F56" s="3"/>
      <c r="G56" s="3">
        <v>512252362720</v>
      </c>
      <c r="H56" s="3"/>
      <c r="I56" s="3">
        <f t="shared" si="0"/>
        <v>75455877620</v>
      </c>
      <c r="J56" s="3"/>
      <c r="K56" s="3">
        <v>32754905</v>
      </c>
      <c r="L56" s="3"/>
      <c r="M56" s="3">
        <v>587708240340</v>
      </c>
      <c r="N56" s="3"/>
      <c r="O56" s="3">
        <v>521993755100</v>
      </c>
      <c r="P56" s="3"/>
      <c r="Q56" s="3">
        <f t="shared" si="1"/>
        <v>65714485240</v>
      </c>
    </row>
    <row r="57" spans="1:17" x14ac:dyDescent="0.55000000000000004">
      <c r="A57" s="1" t="s">
        <v>15</v>
      </c>
      <c r="C57" s="3">
        <v>144236996</v>
      </c>
      <c r="D57" s="3"/>
      <c r="E57" s="3">
        <v>593731552303</v>
      </c>
      <c r="F57" s="3"/>
      <c r="G57" s="3">
        <v>552868598329</v>
      </c>
      <c r="H57" s="3"/>
      <c r="I57" s="3">
        <f t="shared" si="0"/>
        <v>40862953974</v>
      </c>
      <c r="J57" s="3"/>
      <c r="K57" s="3">
        <v>144236996</v>
      </c>
      <c r="L57" s="3"/>
      <c r="M57" s="3">
        <v>593731552303</v>
      </c>
      <c r="N57" s="3"/>
      <c r="O57" s="3">
        <v>787149535170</v>
      </c>
      <c r="P57" s="3"/>
      <c r="Q57" s="3">
        <f t="shared" si="1"/>
        <v>-193417982867</v>
      </c>
    </row>
    <row r="58" spans="1:17" x14ac:dyDescent="0.55000000000000004">
      <c r="A58" s="1" t="s">
        <v>59</v>
      </c>
      <c r="C58" s="3">
        <v>19424849</v>
      </c>
      <c r="D58" s="3"/>
      <c r="E58" s="3">
        <v>68432056950</v>
      </c>
      <c r="F58" s="3"/>
      <c r="G58" s="3">
        <v>65017743190</v>
      </c>
      <c r="H58" s="3"/>
      <c r="I58" s="3">
        <f t="shared" si="0"/>
        <v>3414313760</v>
      </c>
      <c r="J58" s="3"/>
      <c r="K58" s="3">
        <v>19424849</v>
      </c>
      <c r="L58" s="3"/>
      <c r="M58" s="3">
        <v>68432056950</v>
      </c>
      <c r="N58" s="3"/>
      <c r="O58" s="3">
        <v>65017743190</v>
      </c>
      <c r="P58" s="3"/>
      <c r="Q58" s="3">
        <f t="shared" si="1"/>
        <v>3414313760</v>
      </c>
    </row>
    <row r="59" spans="1:17" x14ac:dyDescent="0.55000000000000004">
      <c r="A59" s="1" t="s">
        <v>67</v>
      </c>
      <c r="C59" s="3">
        <v>20000000</v>
      </c>
      <c r="D59" s="3"/>
      <c r="E59" s="3">
        <v>277936380000</v>
      </c>
      <c r="F59" s="3"/>
      <c r="G59" s="3">
        <v>221987595152</v>
      </c>
      <c r="H59" s="3"/>
      <c r="I59" s="3">
        <f t="shared" si="0"/>
        <v>55948784848</v>
      </c>
      <c r="J59" s="3"/>
      <c r="K59" s="3">
        <v>20000000</v>
      </c>
      <c r="L59" s="3"/>
      <c r="M59" s="3">
        <v>277936380000</v>
      </c>
      <c r="N59" s="3"/>
      <c r="O59" s="3">
        <v>221987595152</v>
      </c>
      <c r="P59" s="3"/>
      <c r="Q59" s="3">
        <f t="shared" si="1"/>
        <v>55948784848</v>
      </c>
    </row>
    <row r="60" spans="1:17" x14ac:dyDescent="0.55000000000000004">
      <c r="A60" s="1" t="s">
        <v>17</v>
      </c>
      <c r="C60" s="3">
        <v>0</v>
      </c>
      <c r="D60" s="3"/>
      <c r="E60" s="3">
        <v>0</v>
      </c>
      <c r="F60" s="3"/>
      <c r="G60" s="3">
        <v>0</v>
      </c>
      <c r="H60" s="3"/>
      <c r="I60" s="3">
        <f t="shared" si="0"/>
        <v>0</v>
      </c>
      <c r="J60" s="3"/>
      <c r="K60" s="3">
        <v>96162849</v>
      </c>
      <c r="L60" s="3"/>
      <c r="M60" s="3">
        <v>357413552701</v>
      </c>
      <c r="N60" s="3"/>
      <c r="O60" s="3">
        <v>846726210076</v>
      </c>
      <c r="P60" s="3"/>
      <c r="Q60" s="3">
        <f t="shared" si="1"/>
        <v>-489312657375</v>
      </c>
    </row>
    <row r="61" spans="1:17" x14ac:dyDescent="0.55000000000000004">
      <c r="A61" s="1" t="s">
        <v>208</v>
      </c>
      <c r="C61" s="3">
        <v>0</v>
      </c>
      <c r="D61" s="3"/>
      <c r="E61" s="3">
        <v>0</v>
      </c>
      <c r="F61" s="3"/>
      <c r="G61" s="3">
        <v>0</v>
      </c>
      <c r="H61" s="3"/>
      <c r="I61" s="3">
        <f t="shared" si="0"/>
        <v>0</v>
      </c>
      <c r="J61" s="3"/>
      <c r="K61" s="3">
        <v>0</v>
      </c>
      <c r="L61" s="3"/>
      <c r="M61" s="3">
        <v>0</v>
      </c>
      <c r="N61" s="3"/>
      <c r="O61" s="3">
        <v>0</v>
      </c>
      <c r="P61" s="3"/>
      <c r="Q61" s="3">
        <f t="shared" si="1"/>
        <v>0</v>
      </c>
    </row>
    <row r="62" spans="1:17" x14ac:dyDescent="0.55000000000000004">
      <c r="A62" s="1" t="s">
        <v>31</v>
      </c>
      <c r="C62" s="3">
        <v>0</v>
      </c>
      <c r="D62" s="3"/>
      <c r="E62" s="3">
        <v>0</v>
      </c>
      <c r="F62" s="3"/>
      <c r="G62" s="3">
        <v>-2447818249</v>
      </c>
      <c r="H62" s="3"/>
      <c r="I62" s="3">
        <f t="shared" si="0"/>
        <v>2447818249</v>
      </c>
      <c r="J62" s="3"/>
      <c r="K62" s="3">
        <v>0</v>
      </c>
      <c r="L62" s="3"/>
      <c r="M62" s="3">
        <v>0</v>
      </c>
      <c r="N62" s="3"/>
      <c r="O62" s="3">
        <v>0</v>
      </c>
      <c r="P62" s="3"/>
      <c r="Q62" s="3">
        <f t="shared" si="1"/>
        <v>0</v>
      </c>
    </row>
    <row r="63" spans="1:17" x14ac:dyDescent="0.55000000000000004">
      <c r="A63" s="1" t="s">
        <v>43</v>
      </c>
      <c r="C63" s="3">
        <v>0</v>
      </c>
      <c r="D63" s="3"/>
      <c r="E63" s="3">
        <v>0</v>
      </c>
      <c r="F63" s="3"/>
      <c r="G63" s="3">
        <v>126735754630</v>
      </c>
      <c r="H63" s="3"/>
      <c r="I63" s="3">
        <f t="shared" si="0"/>
        <v>-126735754630</v>
      </c>
      <c r="J63" s="3"/>
      <c r="K63" s="3">
        <v>0</v>
      </c>
      <c r="L63" s="3"/>
      <c r="M63" s="3">
        <v>0</v>
      </c>
      <c r="N63" s="3"/>
      <c r="O63" s="3">
        <v>0</v>
      </c>
      <c r="P63" s="3"/>
      <c r="Q63" s="3">
        <f t="shared" si="1"/>
        <v>0</v>
      </c>
    </row>
    <row r="64" spans="1:17" x14ac:dyDescent="0.55000000000000004">
      <c r="A64" s="1" t="s">
        <v>112</v>
      </c>
      <c r="C64" s="3">
        <v>22020</v>
      </c>
      <c r="D64" s="3"/>
      <c r="E64" s="3">
        <v>21088320309</v>
      </c>
      <c r="F64" s="3"/>
      <c r="G64" s="3">
        <v>20713651869</v>
      </c>
      <c r="H64" s="3"/>
      <c r="I64" s="3">
        <f t="shared" si="0"/>
        <v>374668440</v>
      </c>
      <c r="J64" s="3"/>
      <c r="K64" s="3">
        <v>22020</v>
      </c>
      <c r="L64" s="3"/>
      <c r="M64" s="3">
        <v>21088320309</v>
      </c>
      <c r="N64" s="3"/>
      <c r="O64" s="3">
        <v>19569376301</v>
      </c>
      <c r="P64" s="3"/>
      <c r="Q64" s="3">
        <f t="shared" si="1"/>
        <v>1518944008</v>
      </c>
    </row>
    <row r="65" spans="1:17" x14ac:dyDescent="0.55000000000000004">
      <c r="A65" s="1" t="s">
        <v>103</v>
      </c>
      <c r="C65" s="3">
        <v>2858</v>
      </c>
      <c r="D65" s="3"/>
      <c r="E65" s="3">
        <v>2848246605</v>
      </c>
      <c r="F65" s="3"/>
      <c r="G65" s="3">
        <v>2817477239</v>
      </c>
      <c r="H65" s="3"/>
      <c r="I65" s="3">
        <f t="shared" si="0"/>
        <v>30769366</v>
      </c>
      <c r="J65" s="3"/>
      <c r="K65" s="3">
        <v>2858</v>
      </c>
      <c r="L65" s="3"/>
      <c r="M65" s="3">
        <v>2848246605</v>
      </c>
      <c r="N65" s="3"/>
      <c r="O65" s="3">
        <v>2482870203</v>
      </c>
      <c r="P65" s="3"/>
      <c r="Q65" s="3">
        <f t="shared" si="1"/>
        <v>365376402</v>
      </c>
    </row>
    <row r="66" spans="1:17" x14ac:dyDescent="0.55000000000000004">
      <c r="A66" s="1" t="s">
        <v>109</v>
      </c>
      <c r="C66" s="3">
        <v>135853</v>
      </c>
      <c r="D66" s="3"/>
      <c r="E66" s="3">
        <v>131780011877</v>
      </c>
      <c r="F66" s="3"/>
      <c r="G66" s="3">
        <v>129382505201</v>
      </c>
      <c r="H66" s="3"/>
      <c r="I66" s="3">
        <f t="shared" si="0"/>
        <v>2397506676</v>
      </c>
      <c r="J66" s="3"/>
      <c r="K66" s="3">
        <v>135853</v>
      </c>
      <c r="L66" s="3"/>
      <c r="M66" s="3">
        <v>131780011877</v>
      </c>
      <c r="N66" s="3"/>
      <c r="O66" s="3">
        <v>114521184397</v>
      </c>
      <c r="P66" s="3"/>
      <c r="Q66" s="3">
        <f t="shared" si="1"/>
        <v>17258827480</v>
      </c>
    </row>
    <row r="67" spans="1:17" x14ac:dyDescent="0.55000000000000004">
      <c r="A67" s="1" t="s">
        <v>100</v>
      </c>
      <c r="C67" s="3">
        <v>34851</v>
      </c>
      <c r="D67" s="3"/>
      <c r="E67" s="3">
        <v>29670700773</v>
      </c>
      <c r="F67" s="3"/>
      <c r="G67" s="3">
        <v>28993145907</v>
      </c>
      <c r="H67" s="3"/>
      <c r="I67" s="3">
        <f t="shared" si="0"/>
        <v>677554866</v>
      </c>
      <c r="J67" s="3"/>
      <c r="K67" s="3">
        <v>34851</v>
      </c>
      <c r="L67" s="3"/>
      <c r="M67" s="3">
        <v>29670700773</v>
      </c>
      <c r="N67" s="3"/>
      <c r="O67" s="3">
        <v>25623710958</v>
      </c>
      <c r="P67" s="3"/>
      <c r="Q67" s="3">
        <f t="shared" si="1"/>
        <v>4046989815</v>
      </c>
    </row>
    <row r="68" spans="1:17" x14ac:dyDescent="0.55000000000000004">
      <c r="A68" s="1" t="s">
        <v>88</v>
      </c>
      <c r="C68" s="3">
        <v>20000</v>
      </c>
      <c r="D68" s="3"/>
      <c r="E68" s="3">
        <v>18660397189</v>
      </c>
      <c r="F68" s="3"/>
      <c r="G68" s="3">
        <v>18246912147</v>
      </c>
      <c r="H68" s="3"/>
      <c r="I68" s="3">
        <f t="shared" si="0"/>
        <v>413485042</v>
      </c>
      <c r="J68" s="3"/>
      <c r="K68" s="3">
        <v>20000</v>
      </c>
      <c r="L68" s="3"/>
      <c r="M68" s="3">
        <v>18660397189</v>
      </c>
      <c r="N68" s="3"/>
      <c r="O68" s="3">
        <v>17416002743</v>
      </c>
      <c r="P68" s="3"/>
      <c r="Q68" s="3">
        <f t="shared" si="1"/>
        <v>1244394446</v>
      </c>
    </row>
    <row r="69" spans="1:17" x14ac:dyDescent="0.55000000000000004">
      <c r="A69" s="1" t="s">
        <v>118</v>
      </c>
      <c r="C69" s="3">
        <v>82730</v>
      </c>
      <c r="D69" s="3"/>
      <c r="E69" s="3">
        <v>80614788490</v>
      </c>
      <c r="F69" s="3"/>
      <c r="G69" s="3">
        <v>79212355577</v>
      </c>
      <c r="H69" s="3"/>
      <c r="I69" s="3">
        <f t="shared" si="0"/>
        <v>1402432913</v>
      </c>
      <c r="J69" s="3"/>
      <c r="K69" s="3">
        <v>82730</v>
      </c>
      <c r="L69" s="3"/>
      <c r="M69" s="3">
        <v>80614788490</v>
      </c>
      <c r="N69" s="3"/>
      <c r="O69" s="3">
        <v>70147292032</v>
      </c>
      <c r="P69" s="3"/>
      <c r="Q69" s="3">
        <f t="shared" si="1"/>
        <v>10467496458</v>
      </c>
    </row>
    <row r="70" spans="1:17" x14ac:dyDescent="0.55000000000000004">
      <c r="A70" s="1" t="s">
        <v>124</v>
      </c>
      <c r="C70" s="3">
        <v>100332</v>
      </c>
      <c r="D70" s="3"/>
      <c r="E70" s="3">
        <v>94412052157</v>
      </c>
      <c r="F70" s="3"/>
      <c r="G70" s="3">
        <v>92651845648</v>
      </c>
      <c r="H70" s="3"/>
      <c r="I70" s="3">
        <f t="shared" si="0"/>
        <v>1760206509</v>
      </c>
      <c r="J70" s="3"/>
      <c r="K70" s="3">
        <v>100332</v>
      </c>
      <c r="L70" s="3"/>
      <c r="M70" s="3">
        <v>94412052157</v>
      </c>
      <c r="N70" s="3"/>
      <c r="O70" s="3">
        <v>83813841303</v>
      </c>
      <c r="P70" s="3"/>
      <c r="Q70" s="3">
        <f t="shared" si="1"/>
        <v>10598210854</v>
      </c>
    </row>
    <row r="71" spans="1:17" x14ac:dyDescent="0.55000000000000004">
      <c r="A71" s="1" t="s">
        <v>97</v>
      </c>
      <c r="C71" s="3">
        <v>89598</v>
      </c>
      <c r="D71" s="3"/>
      <c r="E71" s="3">
        <v>78293562739</v>
      </c>
      <c r="F71" s="3"/>
      <c r="G71" s="3">
        <v>76575115830</v>
      </c>
      <c r="H71" s="3"/>
      <c r="I71" s="3">
        <f t="shared" si="0"/>
        <v>1718446909</v>
      </c>
      <c r="J71" s="3"/>
      <c r="K71" s="3">
        <v>89598</v>
      </c>
      <c r="L71" s="3"/>
      <c r="M71" s="3">
        <v>78293562739</v>
      </c>
      <c r="N71" s="3"/>
      <c r="O71" s="3">
        <v>67771980165</v>
      </c>
      <c r="P71" s="3"/>
      <c r="Q71" s="3">
        <f t="shared" si="1"/>
        <v>10521582574</v>
      </c>
    </row>
    <row r="72" spans="1:17" x14ac:dyDescent="0.55000000000000004">
      <c r="A72" s="1" t="s">
        <v>121</v>
      </c>
      <c r="C72" s="3">
        <v>104664</v>
      </c>
      <c r="D72" s="3"/>
      <c r="E72" s="3">
        <v>100486750106</v>
      </c>
      <c r="F72" s="3"/>
      <c r="G72" s="3">
        <v>98649706611</v>
      </c>
      <c r="H72" s="3"/>
      <c r="I72" s="3">
        <f t="shared" si="0"/>
        <v>1837043495</v>
      </c>
      <c r="J72" s="3"/>
      <c r="K72" s="3">
        <v>104664</v>
      </c>
      <c r="L72" s="3"/>
      <c r="M72" s="3">
        <v>100486750106</v>
      </c>
      <c r="N72" s="3"/>
      <c r="O72" s="3">
        <v>87006314799</v>
      </c>
      <c r="P72" s="3"/>
      <c r="Q72" s="3">
        <f t="shared" si="1"/>
        <v>13480435307</v>
      </c>
    </row>
    <row r="73" spans="1:17" x14ac:dyDescent="0.55000000000000004">
      <c r="A73" s="1" t="s">
        <v>91</v>
      </c>
      <c r="C73" s="3">
        <v>145361</v>
      </c>
      <c r="D73" s="3"/>
      <c r="E73" s="3">
        <v>133581003900</v>
      </c>
      <c r="F73" s="3"/>
      <c r="G73" s="3">
        <v>131401710774</v>
      </c>
      <c r="H73" s="3"/>
      <c r="I73" s="3">
        <f t="shared" ref="I73:I80" si="2">E73-G73</f>
        <v>2179293126</v>
      </c>
      <c r="J73" s="3"/>
      <c r="K73" s="3">
        <v>145361</v>
      </c>
      <c r="L73" s="3"/>
      <c r="M73" s="3">
        <v>133581003900</v>
      </c>
      <c r="N73" s="3"/>
      <c r="O73" s="3">
        <v>121564095615</v>
      </c>
      <c r="P73" s="3"/>
      <c r="Q73" s="3">
        <f t="shared" ref="Q73:Q80" si="3">M73-O73</f>
        <v>12016908285</v>
      </c>
    </row>
    <row r="74" spans="1:17" x14ac:dyDescent="0.55000000000000004">
      <c r="A74" s="1" t="s">
        <v>84</v>
      </c>
      <c r="C74" s="3">
        <v>130923</v>
      </c>
      <c r="D74" s="3"/>
      <c r="E74" s="3">
        <v>122562033888</v>
      </c>
      <c r="F74" s="3"/>
      <c r="G74" s="3">
        <v>120074162358</v>
      </c>
      <c r="H74" s="3"/>
      <c r="I74" s="3">
        <f t="shared" si="2"/>
        <v>2487871530</v>
      </c>
      <c r="J74" s="3"/>
      <c r="K74" s="3">
        <v>130923</v>
      </c>
      <c r="L74" s="3"/>
      <c r="M74" s="3">
        <v>122562033888</v>
      </c>
      <c r="N74" s="3"/>
      <c r="O74" s="3">
        <v>107357930200</v>
      </c>
      <c r="P74" s="3"/>
      <c r="Q74" s="3">
        <f t="shared" si="3"/>
        <v>15204103688</v>
      </c>
    </row>
    <row r="75" spans="1:17" x14ac:dyDescent="0.55000000000000004">
      <c r="A75" s="1" t="s">
        <v>106</v>
      </c>
      <c r="C75" s="3">
        <v>1150</v>
      </c>
      <c r="D75" s="3"/>
      <c r="E75" s="3">
        <v>944504327</v>
      </c>
      <c r="F75" s="3"/>
      <c r="G75" s="3">
        <v>920682945</v>
      </c>
      <c r="H75" s="3"/>
      <c r="I75" s="3">
        <f t="shared" si="2"/>
        <v>23821382</v>
      </c>
      <c r="J75" s="3"/>
      <c r="K75" s="3">
        <v>1150</v>
      </c>
      <c r="L75" s="3"/>
      <c r="M75" s="3">
        <v>944504327</v>
      </c>
      <c r="N75" s="3"/>
      <c r="O75" s="3">
        <v>811208652</v>
      </c>
      <c r="P75" s="3"/>
      <c r="Q75" s="3">
        <f t="shared" si="3"/>
        <v>133295675</v>
      </c>
    </row>
    <row r="76" spans="1:17" x14ac:dyDescent="0.55000000000000004">
      <c r="A76" s="1" t="s">
        <v>133</v>
      </c>
      <c r="C76" s="3">
        <v>200000</v>
      </c>
      <c r="D76" s="3"/>
      <c r="E76" s="3">
        <v>187048091395</v>
      </c>
      <c r="F76" s="3"/>
      <c r="G76" s="3">
        <v>187082000000</v>
      </c>
      <c r="H76" s="3"/>
      <c r="I76" s="3">
        <f t="shared" si="2"/>
        <v>-33908605</v>
      </c>
      <c r="J76" s="3"/>
      <c r="K76" s="3">
        <v>200000</v>
      </c>
      <c r="L76" s="3"/>
      <c r="M76" s="3">
        <v>187048091395</v>
      </c>
      <c r="N76" s="3"/>
      <c r="O76" s="3">
        <v>187082000000</v>
      </c>
      <c r="P76" s="3"/>
      <c r="Q76" s="3">
        <f t="shared" si="3"/>
        <v>-33908605</v>
      </c>
    </row>
    <row r="77" spans="1:17" x14ac:dyDescent="0.55000000000000004">
      <c r="A77" s="1" t="s">
        <v>130</v>
      </c>
      <c r="C77" s="3">
        <v>0</v>
      </c>
      <c r="D77" s="3"/>
      <c r="E77" s="3">
        <v>0</v>
      </c>
      <c r="F77" s="3"/>
      <c r="G77" s="3">
        <v>0</v>
      </c>
      <c r="H77" s="3"/>
      <c r="I77" s="3">
        <f t="shared" si="2"/>
        <v>0</v>
      </c>
      <c r="J77" s="3"/>
      <c r="K77" s="3">
        <v>200000</v>
      </c>
      <c r="L77" s="3"/>
      <c r="M77" s="3">
        <v>195964475000</v>
      </c>
      <c r="N77" s="3"/>
      <c r="O77" s="3">
        <v>194435235000</v>
      </c>
      <c r="P77" s="3"/>
      <c r="Q77" s="3">
        <f t="shared" si="3"/>
        <v>1529240000</v>
      </c>
    </row>
    <row r="78" spans="1:17" x14ac:dyDescent="0.55000000000000004">
      <c r="A78" s="1" t="s">
        <v>94</v>
      </c>
      <c r="C78" s="3">
        <v>0</v>
      </c>
      <c r="D78" s="3"/>
      <c r="E78" s="3">
        <v>0</v>
      </c>
      <c r="F78" s="3"/>
      <c r="G78" s="3">
        <v>165062601</v>
      </c>
      <c r="H78" s="3"/>
      <c r="I78" s="3">
        <f t="shared" si="2"/>
        <v>-165062601</v>
      </c>
      <c r="J78" s="3"/>
      <c r="K78" s="3">
        <v>0</v>
      </c>
      <c r="L78" s="3"/>
      <c r="M78" s="3">
        <v>0</v>
      </c>
      <c r="N78" s="3"/>
      <c r="O78" s="3">
        <v>0</v>
      </c>
      <c r="P78" s="3"/>
      <c r="Q78" s="3">
        <f t="shared" si="3"/>
        <v>0</v>
      </c>
    </row>
    <row r="79" spans="1:17" x14ac:dyDescent="0.55000000000000004">
      <c r="A79" s="1" t="s">
        <v>115</v>
      </c>
      <c r="C79" s="3">
        <v>0</v>
      </c>
      <c r="D79" s="3"/>
      <c r="E79" s="3">
        <v>0</v>
      </c>
      <c r="F79" s="3"/>
      <c r="G79" s="3">
        <v>5999612830</v>
      </c>
      <c r="H79" s="3"/>
      <c r="I79" s="3">
        <f>E79-G79</f>
        <v>-5999612830</v>
      </c>
      <c r="J79" s="3"/>
      <c r="K79" s="3">
        <v>0</v>
      </c>
      <c r="L79" s="3"/>
      <c r="M79" s="3">
        <v>0</v>
      </c>
      <c r="N79" s="3"/>
      <c r="O79" s="3">
        <v>0</v>
      </c>
      <c r="P79" s="3"/>
      <c r="Q79" s="3">
        <f t="shared" si="3"/>
        <v>0</v>
      </c>
    </row>
    <row r="80" spans="1:17" x14ac:dyDescent="0.55000000000000004">
      <c r="A80" s="1" t="s">
        <v>127</v>
      </c>
      <c r="C80" s="3">
        <v>0</v>
      </c>
      <c r="D80" s="3"/>
      <c r="E80" s="3">
        <v>0</v>
      </c>
      <c r="F80" s="3"/>
      <c r="G80" s="3">
        <v>-363500</v>
      </c>
      <c r="H80" s="3"/>
      <c r="I80" s="3">
        <f t="shared" si="2"/>
        <v>363500</v>
      </c>
      <c r="J80" s="3"/>
      <c r="K80" s="3">
        <v>0</v>
      </c>
      <c r="L80" s="3"/>
      <c r="M80" s="3">
        <v>0</v>
      </c>
      <c r="N80" s="3"/>
      <c r="O80" s="3">
        <v>0</v>
      </c>
      <c r="P80" s="3"/>
      <c r="Q80" s="3">
        <f t="shared" si="3"/>
        <v>0</v>
      </c>
    </row>
    <row r="81" spans="5:17" ht="24.75" thickBot="1" x14ac:dyDescent="0.6">
      <c r="E81" s="12">
        <f>SUM(E8:E80)</f>
        <v>18874852303708</v>
      </c>
      <c r="G81" s="12">
        <f>SUM(G8:G80)</f>
        <v>16505030408308</v>
      </c>
      <c r="I81" s="4">
        <f>SUM(I8:I80)</f>
        <v>2369821895400</v>
      </c>
      <c r="M81" s="12">
        <f>SUM(M8:M80)</f>
        <v>19428230331410</v>
      </c>
      <c r="O81" s="12">
        <f>SUM(O8:O80)</f>
        <v>19221328375856</v>
      </c>
      <c r="Q81" s="12">
        <f>SUM(Q8:Q80)</f>
        <v>206901955554</v>
      </c>
    </row>
    <row r="82" spans="5:17" ht="24.75" thickTop="1" x14ac:dyDescent="0.55000000000000004"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5:17" x14ac:dyDescent="0.55000000000000004">
      <c r="G83" s="7"/>
      <c r="I83" s="7"/>
      <c r="O83" s="7"/>
      <c r="Q83" s="7"/>
    </row>
    <row r="84" spans="5:17" x14ac:dyDescent="0.55000000000000004"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6" spans="5:17" x14ac:dyDescent="0.55000000000000004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5:17" x14ac:dyDescent="0.55000000000000004">
      <c r="G87" s="7"/>
      <c r="I87" s="7"/>
      <c r="O87" s="7"/>
      <c r="Q87" s="7"/>
    </row>
    <row r="88" spans="5:17" x14ac:dyDescent="0.55000000000000004"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2021-08-28T17:56:31Z</dcterms:created>
  <dcterms:modified xsi:type="dcterms:W3CDTF">2021-08-31T13:00:44Z</dcterms:modified>
</cp:coreProperties>
</file>