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ghayouri\Desktop\شهریور 1400\"/>
    </mc:Choice>
  </mc:AlternateContent>
  <xr:revisionPtr revIDLastSave="0" documentId="13_ncr:1_{FE6B5AAA-B3D0-4FC7-8D67-48079D9491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تاییدیه" sheetId="16" r:id="rId1"/>
    <sheet name="سهام" sheetId="1" r:id="rId2"/>
    <sheet name="تبعی" sheetId="2" r:id="rId3"/>
    <sheet name="اوراق مشارکت" sheetId="3" r:id="rId4"/>
    <sheet name="سپرده" sheetId="6" r:id="rId5"/>
    <sheet name="جمع درآمدها" sheetId="15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5" l="1"/>
  <c r="C11" i="14"/>
  <c r="C10" i="15" s="1"/>
  <c r="E11" i="14"/>
  <c r="I10" i="13"/>
  <c r="K9" i="13"/>
  <c r="E10" i="13"/>
  <c r="C9" i="15" s="1"/>
  <c r="C38" i="12"/>
  <c r="E38" i="12"/>
  <c r="G38" i="12"/>
  <c r="I37" i="12"/>
  <c r="Q37" i="12"/>
  <c r="I8" i="12"/>
  <c r="I38" i="12" s="1"/>
  <c r="C8" i="15" s="1"/>
  <c r="O38" i="12"/>
  <c r="M38" i="12"/>
  <c r="K38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8" i="12"/>
  <c r="Q38" i="12" s="1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Q116" i="11"/>
  <c r="O116" i="11"/>
  <c r="M116" i="11"/>
  <c r="K116" i="11"/>
  <c r="G116" i="11"/>
  <c r="E116" i="11"/>
  <c r="C116" i="11"/>
  <c r="O49" i="8"/>
  <c r="S9" i="11"/>
  <c r="S10" i="11"/>
  <c r="S11" i="11"/>
  <c r="S116" i="11" s="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8" i="11"/>
  <c r="I116" i="11" s="1"/>
  <c r="C7" i="15" s="1"/>
  <c r="Q96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0" i="10"/>
  <c r="Q91" i="10"/>
  <c r="Q92" i="10"/>
  <c r="Q93" i="10"/>
  <c r="Q94" i="10"/>
  <c r="Q95" i="10"/>
  <c r="Q97" i="10"/>
  <c r="Q98" i="10"/>
  <c r="Q99" i="10"/>
  <c r="Q100" i="10"/>
  <c r="Q101" i="10"/>
  <c r="Q8" i="10"/>
  <c r="I9" i="10"/>
  <c r="I10" i="10"/>
  <c r="I11" i="10"/>
  <c r="I12" i="10"/>
  <c r="I102" i="10" s="1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8" i="10"/>
  <c r="F102" i="10"/>
  <c r="G102" i="10"/>
  <c r="H102" i="10"/>
  <c r="J102" i="10"/>
  <c r="L102" i="10"/>
  <c r="M102" i="10"/>
  <c r="N102" i="10"/>
  <c r="O102" i="10"/>
  <c r="P102" i="10"/>
  <c r="E102" i="10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" i="9"/>
  <c r="Q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O86" i="9"/>
  <c r="M86" i="9"/>
  <c r="G86" i="9"/>
  <c r="E86" i="9"/>
  <c r="Q49" i="8"/>
  <c r="K49" i="8"/>
  <c r="I49" i="8"/>
  <c r="S48" i="8"/>
  <c r="S47" i="8"/>
  <c r="U115" i="11" l="1"/>
  <c r="U114" i="11"/>
  <c r="U113" i="11"/>
  <c r="G8" i="13"/>
  <c r="G10" i="13" s="1"/>
  <c r="C11" i="15"/>
  <c r="Q86" i="9"/>
  <c r="G9" i="13"/>
  <c r="E10" i="15"/>
  <c r="E7" i="15"/>
  <c r="E8" i="15"/>
  <c r="E9" i="15"/>
  <c r="K8" i="13"/>
  <c r="K10" i="13" s="1"/>
  <c r="U116" i="11"/>
  <c r="Q102" i="10"/>
  <c r="I86" i="9"/>
  <c r="E11" i="15" l="1"/>
  <c r="S8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8" i="8"/>
  <c r="I14" i="7"/>
  <c r="K14" i="7"/>
  <c r="M14" i="7"/>
  <c r="O14" i="7"/>
  <c r="Q14" i="7"/>
  <c r="S14" i="7"/>
  <c r="S10" i="6"/>
  <c r="Q10" i="6"/>
  <c r="O10" i="6"/>
  <c r="M10" i="6"/>
  <c r="K10" i="6"/>
  <c r="Q28" i="3"/>
  <c r="S28" i="3"/>
  <c r="W28" i="3"/>
  <c r="AA28" i="3"/>
  <c r="AG28" i="3"/>
  <c r="AI28" i="3"/>
  <c r="Y67" i="1"/>
  <c r="E67" i="1"/>
  <c r="G67" i="1"/>
  <c r="K67" i="1"/>
  <c r="O67" i="1"/>
  <c r="U67" i="1"/>
  <c r="W67" i="1"/>
  <c r="M49" i="8" l="1"/>
  <c r="S49" i="8"/>
  <c r="AK28" i="3"/>
</calcChain>
</file>

<file path=xl/sharedStrings.xml><?xml version="1.0" encoding="utf-8"?>
<sst xmlns="http://schemas.openxmlformats.org/spreadsheetml/2006/main" count="977" uniqueCount="299">
  <si>
    <t>صندوق سرمایه‌گذاری مشترک امید توسعه</t>
  </si>
  <si>
    <t>صورت وضعیت پورتفوی</t>
  </si>
  <si>
    <t>برای ماه منتهی به 1400/06/31</t>
  </si>
  <si>
    <t>نام شرکت</t>
  </si>
  <si>
    <t>1400/05/31</t>
  </si>
  <si>
    <t>تغییرات طی دوره</t>
  </si>
  <si>
    <t>1400/06/31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</si>
  <si>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</si>
  <si>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</si>
  <si>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</si>
  <si>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</si>
  <si>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</si>
  <si>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</si>
  <si>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</si>
  <si>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</si>
  <si>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ملت</t>
  </si>
  <si>
    <t>پارس‌ دارو</t>
  </si>
  <si>
    <t>پالایش نفت بندرعباس</t>
  </si>
  <si>
    <t>پالایش نفت تبریز</t>
  </si>
  <si>
    <t>پتروشیمی پردیس</t>
  </si>
  <si>
    <t>پتروشیمی جم</t>
  </si>
  <si>
    <t>پتروشیمی زاگرس</t>
  </si>
  <si>
    <t>پتروشیمی‌شیراز</t>
  </si>
  <si>
    <t>تامین سرمایه نوین</t>
  </si>
  <si>
    <t>توسعه معدنی و صنعتی صبانور</t>
  </si>
  <si>
    <t>توسعه‌معادن‌وفلزات‌</t>
  </si>
  <si>
    <t>ح . داروپخش‌ (هلدینگ‌</t>
  </si>
  <si>
    <t>ح . سرمایه گذاری دارویی تامین</t>
  </si>
  <si>
    <t>ح توسعه معدنی و صنعتی صبانور</t>
  </si>
  <si>
    <t>داروپخش‌ (هلدینگ‌</t>
  </si>
  <si>
    <t>دریایی و کشتیرانی خط دریابندر</t>
  </si>
  <si>
    <t>زغال سنگ پروده طبس</t>
  </si>
  <si>
    <t>س. و خدمات مدیریت صند. ب کشوری</t>
  </si>
  <si>
    <t>سخت آژند</t>
  </si>
  <si>
    <t>سرمایه گذاری پارس آریان</t>
  </si>
  <si>
    <t>سرمایه گذاری دارویی تامین</t>
  </si>
  <si>
    <t>سرمایه گذاری صبا تامین</t>
  </si>
  <si>
    <t>سرمایه گذاری صدرتامین</t>
  </si>
  <si>
    <t>سرمایه گذاری نیروگاهی ایران</t>
  </si>
  <si>
    <t>سرمایه گذاری هامون صبا</t>
  </si>
  <si>
    <t>سرمایه‌ گذاری‌ پارس‌ توشه‌</t>
  </si>
  <si>
    <t>سرمایه‌گذاری‌ سپه‌</t>
  </si>
  <si>
    <t>سرمایه‌گذاری‌ صنعت‌ نفت‌</t>
  </si>
  <si>
    <t>سرمایه‌گذاری‌صندوق‌بازنشستگی‌</t>
  </si>
  <si>
    <t>سرمایه‌گذاری‌غدیر(هلدینگ‌</t>
  </si>
  <si>
    <t>سیمان خوزستان</t>
  </si>
  <si>
    <t>سیمان ساوه</t>
  </si>
  <si>
    <t>سیمان لار سبزوار</t>
  </si>
  <si>
    <t>سیمان‌ شمال‌</t>
  </si>
  <si>
    <t>سیمان‌ارومیه‌</t>
  </si>
  <si>
    <t>صنایع پتروشیمی خلیج فارس</t>
  </si>
  <si>
    <t>صنایع پتروشیمی کرمانشاه</t>
  </si>
  <si>
    <t>صنعت غذایی کورش</t>
  </si>
  <si>
    <t>فرآورده‌های‌ تزریقی‌ ایران‌</t>
  </si>
  <si>
    <t>فراورده‌ های‌ نسوزایران‌</t>
  </si>
  <si>
    <t>فروشگاههای زنجیره ای افق کوروش</t>
  </si>
  <si>
    <t>فولاد  خوزستان</t>
  </si>
  <si>
    <t>فولاد مبارکه اصفهان</t>
  </si>
  <si>
    <t>فولاد کاوه جنوب کیش</t>
  </si>
  <si>
    <t>گ.مدیریت ارزش سرمایه ص ب کشوری</t>
  </si>
  <si>
    <t>گروه مپنا (سهامی عام)</t>
  </si>
  <si>
    <t>گسترش نفت و گاز پارسیان</t>
  </si>
  <si>
    <t>گلتاش‌</t>
  </si>
  <si>
    <t>گلوکوزان‌</t>
  </si>
  <si>
    <t>مبین انرژی خلیج فارس</t>
  </si>
  <si>
    <t>مدیریت صنعت شوینده ت.ص.بهشهر</t>
  </si>
  <si>
    <t>معدنی و صنعتی گل گهر</t>
  </si>
  <si>
    <t>معدنی‌وصنعتی‌چادرملو</t>
  </si>
  <si>
    <t>گروه مدیریت سرمایه گذاری امید</t>
  </si>
  <si>
    <t>توسعه سامانه ی نرم افزاری نگین</t>
  </si>
  <si>
    <t>ریل پرداز نو آفرین</t>
  </si>
  <si>
    <t>آریان کیمیا تک</t>
  </si>
  <si>
    <t>م .صنایع و معادن احیاء سپاهان</t>
  </si>
  <si>
    <t>تعداد اوراق تبعی</t>
  </si>
  <si>
    <t>قیمت اعمال</t>
  </si>
  <si>
    <t>تاریخ اعمال</t>
  </si>
  <si>
    <t>نرخ موثر</t>
  </si>
  <si>
    <t>اختیارف ت غکورش34200-01/03/04</t>
  </si>
  <si>
    <t>1401/03/04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</si>
  <si>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</si>
  <si>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</si>
  <si>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</si>
  <si>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</si>
  <si>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</si>
  <si>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</si>
  <si>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</si>
  <si>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</si>
  <si>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اسنادخزانه-م10بودجه98-001006</t>
  </si>
  <si>
    <t>بله</t>
  </si>
  <si>
    <t>1398/09/20</t>
  </si>
  <si>
    <t>1400/10/06</t>
  </si>
  <si>
    <t>اسنادخزانه-م11بودجه98-001013</t>
  </si>
  <si>
    <t>1398/07/09</t>
  </si>
  <si>
    <t>1400/10/13</t>
  </si>
  <si>
    <t>اسنادخزانه-م12بودجه98-001111</t>
  </si>
  <si>
    <t>1398/09/13</t>
  </si>
  <si>
    <t>1400/11/11</t>
  </si>
  <si>
    <t>اسنادخزانه-م13بودجه98-010219</t>
  </si>
  <si>
    <t>1398/09/06</t>
  </si>
  <si>
    <t>1401/02/19</t>
  </si>
  <si>
    <t>اسنادخزانه-م15بودجه98-010406</t>
  </si>
  <si>
    <t>1398/07/13</t>
  </si>
  <si>
    <t>1401/04/13</t>
  </si>
  <si>
    <t>اسنادخزانه-م18بودجه97-000525</t>
  </si>
  <si>
    <t>1398/03/22</t>
  </si>
  <si>
    <t>1400/05/25</t>
  </si>
  <si>
    <t>اسنادخزانه-م18بودجه98-010614</t>
  </si>
  <si>
    <t>1398/11/12</t>
  </si>
  <si>
    <t>1401/06/14</t>
  </si>
  <si>
    <t>اسنادخزانه-م21بودجه97-000728</t>
  </si>
  <si>
    <t>1398/03/25</t>
  </si>
  <si>
    <t>1400/07/28</t>
  </si>
  <si>
    <t>اسنادخزانه-م23بودجه97-000824</t>
  </si>
  <si>
    <t>1398/03/19</t>
  </si>
  <si>
    <t>1400/08/24</t>
  </si>
  <si>
    <t>اسنادخزانه-م7بودجه98-000719</t>
  </si>
  <si>
    <t>1398/07/16</t>
  </si>
  <si>
    <t>1400/07/19</t>
  </si>
  <si>
    <t>اسنادخزانه-م8بودجه98-000817</t>
  </si>
  <si>
    <t>1398/09/16</t>
  </si>
  <si>
    <t>1400/08/17</t>
  </si>
  <si>
    <t>اسنادخزانه-م9بودجه98-000923</t>
  </si>
  <si>
    <t>1398/07/23</t>
  </si>
  <si>
    <t>1400/09/23</t>
  </si>
  <si>
    <t>مرابحه عام دولت4-ش.خ 0009</t>
  </si>
  <si>
    <t>1399/06/12</t>
  </si>
  <si>
    <t>1400/09/12</t>
  </si>
  <si>
    <t>مرابحه عام دولت86-ش.خ020404</t>
  </si>
  <si>
    <t>1400/03/04</t>
  </si>
  <si>
    <t>1402/04/04</t>
  </si>
  <si>
    <t>اسنادخزانه-م2بودجه99-011019</t>
  </si>
  <si>
    <t>1399/06/19</t>
  </si>
  <si>
    <t>1401/10/19</t>
  </si>
  <si>
    <t>اسنادخزانه-م3بودجه99-011110</t>
  </si>
  <si>
    <t>1399/06/22</t>
  </si>
  <si>
    <t>1401/11/10</t>
  </si>
  <si>
    <t>اسنادخزانه-م16بودجه98-010503</t>
  </si>
  <si>
    <t>1398/09/24</t>
  </si>
  <si>
    <t>1401/05/03</t>
  </si>
  <si>
    <t>اسنادخزانه-م4بودجه99-011215</t>
  </si>
  <si>
    <t>1399/07/23</t>
  </si>
  <si>
    <t>1401/12/15</t>
  </si>
  <si>
    <t>اسنادخزانه-م5بودجه99-020218</t>
  </si>
  <si>
    <t>1399/09/05</t>
  </si>
  <si>
    <t>1402/02/18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</si>
  <si>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</si>
  <si>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</si>
  <si>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</si>
  <si>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</si>
  <si>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</si>
  <si>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</si>
  <si>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</si>
  <si>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</si>
  <si>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</si>
  <si>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</si>
  <si>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4491619461</t>
  </si>
  <si>
    <t>سپرده کوتاه مدت</t>
  </si>
  <si>
    <t>1391/11/11</t>
  </si>
  <si>
    <t>بانک پاسارگاد هفت تیر</t>
  </si>
  <si>
    <t>207-8100-15888888-1</t>
  </si>
  <si>
    <t>1399/04/16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</si>
  <si>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</si>
  <si>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</si>
  <si>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</si>
  <si>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</si>
  <si>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</si>
  <si>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</si>
  <si>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</si>
  <si>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</si>
  <si>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</si>
  <si>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</si>
  <si>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مرابحه عام دولت4-ش.خ 0008</t>
  </si>
  <si>
    <t>1400/08/04</t>
  </si>
  <si>
    <t>مرابحه عام دولت3-ش.خ 0005</t>
  </si>
  <si>
    <t>1400/05/24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</si>
  <si>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</si>
  <si>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</si>
  <si>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</si>
  <si>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</si>
  <si>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</si>
  <si>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</si>
  <si>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1400/04/26</t>
  </si>
  <si>
    <t>فرآوری‌موادمعدنی‌ایران‌</t>
  </si>
  <si>
    <t>1400/03/18</t>
  </si>
  <si>
    <t>1399/12/03</t>
  </si>
  <si>
    <t>1400/04/24</t>
  </si>
  <si>
    <t>1400/04/31</t>
  </si>
  <si>
    <t>1399/12/25</t>
  </si>
  <si>
    <t>سیمان‌ داراب‌</t>
  </si>
  <si>
    <t>1400/04/02</t>
  </si>
  <si>
    <t>1400/04/14</t>
  </si>
  <si>
    <t>1399/11/28</t>
  </si>
  <si>
    <t>1400/04/08</t>
  </si>
  <si>
    <t>1400/04/20</t>
  </si>
  <si>
    <t>1400/04/12</t>
  </si>
  <si>
    <t>1400/05/11</t>
  </si>
  <si>
    <t>1400/04/09</t>
  </si>
  <si>
    <t>1400/04/29</t>
  </si>
  <si>
    <t>1400/04/27</t>
  </si>
  <si>
    <t>1399/10/30</t>
  </si>
  <si>
    <t>1399/09/25</t>
  </si>
  <si>
    <t>1400/03/08</t>
  </si>
  <si>
    <t>1400/04/15</t>
  </si>
  <si>
    <t>1399/07/30</t>
  </si>
  <si>
    <t>1400/06/06</t>
  </si>
  <si>
    <t>1400/03/12</t>
  </si>
  <si>
    <t>1400/04/23</t>
  </si>
  <si>
    <t>1400/05/20</t>
  </si>
  <si>
    <t>1400/04/22</t>
  </si>
  <si>
    <t>لیزینگ پارسیان</t>
  </si>
  <si>
    <t>1399/12/16</t>
  </si>
  <si>
    <t>1400/01/25</t>
  </si>
  <si>
    <t>1400/04/21</t>
  </si>
  <si>
    <t>تامین سرمایه لوتوس پارسیان</t>
  </si>
  <si>
    <t>1399/12/20</t>
  </si>
  <si>
    <t>1400/03/11</t>
  </si>
  <si>
    <t>1400/06/20</t>
  </si>
  <si>
    <t>1400/04/13</t>
  </si>
  <si>
    <t>سپید ماکیان</t>
  </si>
  <si>
    <t>لیزینگ کارآفرین</t>
  </si>
  <si>
    <t>1400/04/07</t>
  </si>
  <si>
    <t>بهای فروش</t>
  </si>
  <si>
    <t>ارزش دفتری</t>
  </si>
  <si>
    <t>سود و زیان ناشی از تغییر قیمت</t>
  </si>
  <si>
    <t>زرین معدن آسیا</t>
  </si>
  <si>
    <t>سود و زیان ناشی از فروش</t>
  </si>
  <si>
    <t>محصولات کاغذی لطیف</t>
  </si>
  <si>
    <t>ح .فروشگاه زنجیره ای افق کوروش</t>
  </si>
  <si>
    <t>ح . تامین سرمایه نوین</t>
  </si>
  <si>
    <t>تامین سرمایه بانک ملت</t>
  </si>
  <si>
    <t>تراکتورسازی‌ایران‌</t>
  </si>
  <si>
    <t>سیمان‌ خزر</t>
  </si>
  <si>
    <t>ح. سرمایه گذاری نیروگاهی ایران</t>
  </si>
  <si>
    <t>کشاورزی و دامپروری ملارد شیر</t>
  </si>
  <si>
    <t>ح . گلتاش‌</t>
  </si>
  <si>
    <t>پتروشیمی امیرکبیر</t>
  </si>
  <si>
    <t>ح . پتروشیمی جم</t>
  </si>
  <si>
    <t>پتروشیمی بوعلی سینا</t>
  </si>
  <si>
    <t>س. نفت و گاز و پتروشیمی تأمین</t>
  </si>
  <si>
    <t>پتروشیمی غدیر</t>
  </si>
  <si>
    <t>توسعه و عمران امید</t>
  </si>
  <si>
    <t>پالایش نفت تهران</t>
  </si>
  <si>
    <t>بیمه پارسیان</t>
  </si>
  <si>
    <t>تولید و توسعه سرب روی ایرانیان</t>
  </si>
  <si>
    <t>ح . فولاد خراسان</t>
  </si>
  <si>
    <t>ملی‌ صنایع‌ مس‌ ایران‌</t>
  </si>
  <si>
    <t>فولاد خراسان</t>
  </si>
  <si>
    <t>شرکت آهن و فولاد ارفع</t>
  </si>
  <si>
    <t>گسترش صنایع روی ایرانیان</t>
  </si>
  <si>
    <t>تهیه توزیع غذای دنا آفرین فدک</t>
  </si>
  <si>
    <t>صنایع چوب خزر کاسپین</t>
  </si>
  <si>
    <t>شیرپاستوریزه پگاه گیلان</t>
  </si>
  <si>
    <t>کیمیدارو</t>
  </si>
  <si>
    <t>سرمایه گذاری مالی سپهرصادرات</t>
  </si>
  <si>
    <t>ح . سرمایه گذاری صبا تامین</t>
  </si>
  <si>
    <t>سکه تمام بهارتحویل1روزه صادرات</t>
  </si>
  <si>
    <t>ح . سرمایه‌گذاری‌ سپه‌</t>
  </si>
  <si>
    <t>سکه تمام بهارتحویلی 1روزه رفاه</t>
  </si>
  <si>
    <t>مدیریت سرمایه گذاری کوثربهمن</t>
  </si>
  <si>
    <t>ح . معدنی و صنعتی گل گهر</t>
  </si>
  <si>
    <t>توسعه‌ معادن‌ روی‌ ایران‌</t>
  </si>
  <si>
    <t>ح . توسعه‌معادن‌وفلزات‌</t>
  </si>
  <si>
    <t>ح . سرمایه گذاری صدرتامین</t>
  </si>
  <si>
    <t>بانک صادرات ایران</t>
  </si>
  <si>
    <t>بانک تجارت</t>
  </si>
  <si>
    <t>بانک  آینده</t>
  </si>
  <si>
    <t>سپیدار سیستم آسیا</t>
  </si>
  <si>
    <t>اسنادخزانه-م13بودجه97-000518</t>
  </si>
  <si>
    <t>اسنادخزانه-م6بودجه98-000519</t>
  </si>
  <si>
    <t>اسنادخزانه-م4بودجه97-991022</t>
  </si>
  <si>
    <t>اسنادخزانه-م20بودجه97-000324</t>
  </si>
  <si>
    <t>اسنادخزانه-م5بودجه98-000422</t>
  </si>
  <si>
    <t>اسنادخزانه-م17بودجه98-010512</t>
  </si>
  <si>
    <t>اسنادخزانه-م3بودجه97-990721</t>
  </si>
  <si>
    <t>اسنادخزانه-م14بودجه98-010318</t>
  </si>
  <si>
    <t>اسنادخزانه-م4بودجه98-000421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</si>
  <si>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</si>
  <si>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</si>
  <si>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</si>
  <si>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</si>
  <si>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</si>
  <si>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</si>
  <si>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</si>
  <si>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</si>
  <si>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</si>
  <si>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</si>
  <si>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</si>
  <si>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</si>
  <si>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</si>
  <si>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</si>
  <si>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</si>
  <si>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1400/06/01</t>
  </si>
  <si>
    <t>-</t>
  </si>
  <si>
    <t>سود سهام شرکت فولاد خراسان</t>
  </si>
  <si>
    <t>سود سهام شرکت تراکتور سازی ایران</t>
  </si>
  <si>
    <t>سایر درآمدهای تنزیل سود سهام</t>
  </si>
  <si>
    <t>از ابتدای سال مالی</t>
  </si>
  <si>
    <t>تا پایان ماه</t>
  </si>
  <si>
    <t xml:space="preserve">  سایر درآمدهای تنزیل سود بانک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</si>
</sst>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>
    <font>
      <sz val="11"/>
      <name val="Calibri"/>
    </font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  <font>
      <sz val="16"/>
      <color rgb="FFFF0000"/>
      <name val="B Mitra"/>
      <charset val="178"/>
    </font>
    <font>
      <sz val="16"/>
      <color theme="1"/>
      <name val="B Mitra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3" fontId="2" fillId="0" borderId="2" xfId="0" applyNumberFormat="1" applyFont="1" applyBorder="1"/>
    <xf numFmtId="37" fontId="2" fillId="0" borderId="0" xfId="0" applyNumberFormat="1" applyFont="1" applyAlignment="1">
      <alignment horizontal="center"/>
    </xf>
    <xf numFmtId="10" fontId="2" fillId="0" borderId="0" xfId="2" applyNumberFormat="1" applyFont="1" applyAlignment="1">
      <alignment horizontal="center"/>
    </xf>
    <xf numFmtId="10" fontId="2" fillId="0" borderId="2" xfId="2" applyNumberFormat="1" applyFont="1" applyBorder="1" applyAlignment="1">
      <alignment horizontal="center"/>
    </xf>
    <xf numFmtId="164" fontId="2" fillId="0" borderId="0" xfId="1" applyNumberFormat="1" applyFont="1"/>
    <xf numFmtId="37" fontId="2" fillId="0" borderId="0" xfId="0" applyNumberFormat="1" applyFont="1"/>
    <xf numFmtId="37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7" fontId="2" fillId="0" borderId="2" xfId="0" applyNumberFormat="1" applyFont="1" applyBorder="1"/>
    <xf numFmtId="0" fontId="2" fillId="0" borderId="0" xfId="0" applyFont="1" applyFill="1"/>
    <xf numFmtId="37" fontId="2" fillId="0" borderId="0" xfId="0" applyNumberFormat="1" applyFont="1" applyFill="1" applyAlignment="1">
      <alignment horizontal="center"/>
    </xf>
    <xf numFmtId="10" fontId="2" fillId="0" borderId="0" xfId="2" applyNumberFormat="1" applyFont="1" applyFill="1" applyAlignment="1">
      <alignment horizontal="center"/>
    </xf>
    <xf numFmtId="0" fontId="5" fillId="0" borderId="0" xfId="0" applyFont="1"/>
    <xf numFmtId="0" fontId="4" fillId="0" borderId="0" xfId="0" applyFont="1" applyBorder="1"/>
    <xf numFmtId="164" fontId="2" fillId="0" borderId="0" xfId="1" applyNumberFormat="1" applyFont="1" applyFill="1"/>
    <xf numFmtId="3" fontId="2" fillId="0" borderId="0" xfId="0" applyNumberFormat="1" applyFont="1" applyFill="1"/>
    <xf numFmtId="0" fontId="6" fillId="0" borderId="0" xfId="0" applyFont="1"/>
    <xf numFmtId="37" fontId="6" fillId="0" borderId="0" xfId="0" applyNumberFormat="1" applyFont="1" applyAlignment="1">
      <alignment horizontal="center"/>
    </xf>
    <xf numFmtId="10" fontId="6" fillId="0" borderId="0" xfId="2" applyNumberFormat="1" applyFont="1" applyAlignment="1">
      <alignment horizontal="center"/>
    </xf>
    <xf numFmtId="3" fontId="6" fillId="0" borderId="0" xfId="0" applyNumberFormat="1" applyFont="1" applyFill="1"/>
    <xf numFmtId="10" fontId="2" fillId="0" borderId="0" xfId="2" applyNumberFormat="1" applyFont="1" applyFill="1"/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37" fontId="3" fillId="0" borderId="1" xfId="0" applyNumberFormat="1" applyFont="1" applyBorder="1" applyAlignment="1">
      <alignment horizontal="center" vertical="center"/>
    </xf>
    <xf numFmtId="37" fontId="3" fillId="0" borderId="0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333375</xdr:colOff>
          <xdr:row>0</xdr:row>
          <xdr:rowOff>0</xdr:rowOff>
        </xdr:from>
        <xdr:to>
          <xdr:col>10</xdr:col>
          <xdr:colOff>552450</xdr:colOff>
          <xdr:row>32</xdr:row>
          <xdr:rowOff>161925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AA8A5-7BEA-4244-9882-CDD144926D3B}">
  <dimension ref="A1"/>
  <sheetViews>
    <sheetView rightToLeft="1" tabSelected="1" topLeftCell="A21" workbookViewId="0">
      <selection activeCell="N14" sqref="N14"/>
    </sheetView>
  </sheetViews>
  <sheetFormatPr defaultRowHeight="15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r:id="rId5">
            <anchor moveWithCells="1">
              <from>
                <xdr:col>0</xdr:col>
                <xdr:colOff>333375</xdr:colOff>
                <xdr:row>0</xdr:row>
                <xdr:rowOff>0</xdr:rowOff>
              </from>
              <to>
                <xdr:col>10</xdr:col>
                <xdr:colOff>552450</xdr:colOff>
                <xdr:row>32</xdr:row>
                <xdr:rowOff>161925</xdr:rowOff>
              </to>
            </anchor>
          </objectPr>
        </oleObject>
      </mc:Choice>
      <mc:Fallback>
        <oleObject progId="Document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09"/>
  <sheetViews>
    <sheetView rightToLeft="1" topLeftCell="A4" workbookViewId="0">
      <selection activeCell="A76" sqref="A76"/>
    </sheetView>
  </sheetViews>
  <sheetFormatPr defaultRowHeight="24"/>
  <cols>
    <col min="1" max="1" width="35.710937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29.5703125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2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ht="24.75">
      <c r="A3" s="27" t="s">
        <v>161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1:17" ht="24.75">
      <c r="A4" s="27" t="s">
        <v>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6" spans="1:17" ht="24.75">
      <c r="A6" s="28" t="s">
        <v>3</v>
      </c>
      <c r="C6" s="29" t="s">
        <v>163</v>
      </c>
      <c r="D6" s="29" t="s">
        <v>163</v>
      </c>
      <c r="E6" s="29" t="s">
        <v>163</v>
      </c>
      <c r="F6" s="29" t="s">
        <v>163</v>
      </c>
      <c r="G6" s="29" t="s">
        <v>163</v>
      </c>
      <c r="H6" s="29" t="s">
        <v>163</v>
      </c>
      <c r="I6" s="29" t="s">
        <v>163</v>
      </c>
      <c r="K6" s="29" t="s">
        <v>164</v>
      </c>
      <c r="L6" s="29" t="s">
        <v>164</v>
      </c>
      <c r="M6" s="29" t="s">
        <v>164</v>
      </c>
      <c r="N6" s="29" t="s">
        <v>164</v>
      </c>
      <c r="O6" s="29" t="s">
        <v>164</v>
      </c>
      <c r="P6" s="29" t="s">
        <v>164</v>
      </c>
      <c r="Q6" s="29" t="s">
        <v>164</v>
      </c>
    </row>
    <row r="7" spans="1:17" ht="24.75">
      <c r="A7" s="29" t="s">
        <v>3</v>
      </c>
      <c r="C7" s="29" t="s">
        <v>7</v>
      </c>
      <c r="E7" s="29" t="s">
        <v>221</v>
      </c>
      <c r="G7" s="29" t="s">
        <v>222</v>
      </c>
      <c r="I7" s="29" t="s">
        <v>225</v>
      </c>
      <c r="K7" s="29" t="s">
        <v>7</v>
      </c>
      <c r="M7" s="29" t="s">
        <v>221</v>
      </c>
      <c r="O7" s="29" t="s">
        <v>222</v>
      </c>
      <c r="Q7" s="29" t="s">
        <v>225</v>
      </c>
    </row>
    <row r="8" spans="1:17">
      <c r="A8" s="1" t="s">
        <v>55</v>
      </c>
      <c r="C8" s="7">
        <v>110589</v>
      </c>
      <c r="D8" s="7"/>
      <c r="E8" s="7">
        <v>6192721267</v>
      </c>
      <c r="F8" s="7"/>
      <c r="G8" s="7">
        <v>8433122429</v>
      </c>
      <c r="H8" s="7"/>
      <c r="I8" s="7">
        <f>E8-G8</f>
        <v>-2240401162</v>
      </c>
      <c r="J8" s="7"/>
      <c r="K8" s="7">
        <v>1680589</v>
      </c>
      <c r="L8" s="7"/>
      <c r="M8" s="7">
        <v>102699558417</v>
      </c>
      <c r="N8" s="7"/>
      <c r="O8" s="7">
        <v>128155718864</v>
      </c>
      <c r="P8" s="7"/>
      <c r="Q8" s="7">
        <f>M8-O8</f>
        <v>-25456160447</v>
      </c>
    </row>
    <row r="9" spans="1:17">
      <c r="A9" s="1" t="s">
        <v>70</v>
      </c>
      <c r="C9" s="7">
        <v>1394767</v>
      </c>
      <c r="D9" s="7"/>
      <c r="E9" s="7">
        <v>6440145264</v>
      </c>
      <c r="F9" s="7"/>
      <c r="G9" s="7">
        <v>4652979474</v>
      </c>
      <c r="H9" s="7"/>
      <c r="I9" s="7">
        <f t="shared" ref="I9:I72" si="0">E9-G9</f>
        <v>1787165790</v>
      </c>
      <c r="J9" s="7"/>
      <c r="K9" s="7">
        <v>1394767</v>
      </c>
      <c r="L9" s="7"/>
      <c r="M9" s="7">
        <v>6440145264</v>
      </c>
      <c r="N9" s="7"/>
      <c r="O9" s="7">
        <v>4652979474</v>
      </c>
      <c r="P9" s="7"/>
      <c r="Q9" s="7">
        <f t="shared" ref="Q9:Q72" si="1">M9-O9</f>
        <v>1787165790</v>
      </c>
    </row>
    <row r="10" spans="1:17">
      <c r="A10" s="1" t="s">
        <v>72</v>
      </c>
      <c r="C10" s="7">
        <v>50000</v>
      </c>
      <c r="D10" s="7"/>
      <c r="E10" s="7">
        <v>8466572363</v>
      </c>
      <c r="F10" s="7"/>
      <c r="G10" s="7">
        <v>9936501080</v>
      </c>
      <c r="H10" s="7"/>
      <c r="I10" s="7">
        <f t="shared" si="0"/>
        <v>-1469928717</v>
      </c>
      <c r="J10" s="7"/>
      <c r="K10" s="7">
        <v>50000</v>
      </c>
      <c r="L10" s="7"/>
      <c r="M10" s="7">
        <v>8466572363</v>
      </c>
      <c r="N10" s="7"/>
      <c r="O10" s="7">
        <v>9936501080</v>
      </c>
      <c r="P10" s="7"/>
      <c r="Q10" s="7">
        <f t="shared" si="1"/>
        <v>-1469928717</v>
      </c>
    </row>
    <row r="11" spans="1:17">
      <c r="A11" s="1" t="s">
        <v>17</v>
      </c>
      <c r="C11" s="7">
        <v>8000000</v>
      </c>
      <c r="D11" s="7"/>
      <c r="E11" s="7">
        <v>48625130963</v>
      </c>
      <c r="F11" s="7"/>
      <c r="G11" s="7">
        <v>70441025307</v>
      </c>
      <c r="H11" s="7"/>
      <c r="I11" s="7">
        <f t="shared" si="0"/>
        <v>-21815894344</v>
      </c>
      <c r="J11" s="7"/>
      <c r="K11" s="7">
        <v>54372075</v>
      </c>
      <c r="L11" s="7"/>
      <c r="M11" s="7">
        <v>1461762828473</v>
      </c>
      <c r="N11" s="7"/>
      <c r="O11" s="7">
        <v>1982509692670</v>
      </c>
      <c r="P11" s="7"/>
      <c r="Q11" s="7">
        <f t="shared" si="1"/>
        <v>-520746864197</v>
      </c>
    </row>
    <row r="12" spans="1:17">
      <c r="A12" s="1" t="s">
        <v>63</v>
      </c>
      <c r="C12" s="7">
        <v>250000</v>
      </c>
      <c r="D12" s="7"/>
      <c r="E12" s="7">
        <v>913531957</v>
      </c>
      <c r="F12" s="7"/>
      <c r="G12" s="7">
        <v>834250336</v>
      </c>
      <c r="H12" s="7"/>
      <c r="I12" s="7">
        <f t="shared" si="0"/>
        <v>79281621</v>
      </c>
      <c r="J12" s="7"/>
      <c r="K12" s="7">
        <v>250000</v>
      </c>
      <c r="L12" s="7"/>
      <c r="M12" s="7">
        <v>913531957</v>
      </c>
      <c r="N12" s="7"/>
      <c r="O12" s="7">
        <v>834250336</v>
      </c>
      <c r="P12" s="7"/>
      <c r="Q12" s="7">
        <f t="shared" si="1"/>
        <v>79281621</v>
      </c>
    </row>
    <row r="13" spans="1:17">
      <c r="A13" s="1" t="s">
        <v>27</v>
      </c>
      <c r="C13" s="7">
        <v>2180689</v>
      </c>
      <c r="D13" s="7"/>
      <c r="E13" s="7">
        <v>6786304168</v>
      </c>
      <c r="F13" s="7"/>
      <c r="G13" s="7">
        <v>6786304168</v>
      </c>
      <c r="H13" s="7"/>
      <c r="I13" s="7">
        <f t="shared" si="0"/>
        <v>0</v>
      </c>
      <c r="J13" s="7"/>
      <c r="K13" s="7">
        <v>2180689</v>
      </c>
      <c r="L13" s="7"/>
      <c r="M13" s="7">
        <v>6786304168</v>
      </c>
      <c r="N13" s="7"/>
      <c r="O13" s="7">
        <v>6786304168</v>
      </c>
      <c r="P13" s="7"/>
      <c r="Q13" s="7">
        <f t="shared" si="1"/>
        <v>0</v>
      </c>
    </row>
    <row r="14" spans="1:17">
      <c r="A14" s="1" t="s">
        <v>53</v>
      </c>
      <c r="C14" s="7">
        <v>4000</v>
      </c>
      <c r="D14" s="7"/>
      <c r="E14" s="7">
        <v>139534816</v>
      </c>
      <c r="F14" s="7"/>
      <c r="G14" s="7">
        <v>113957899</v>
      </c>
      <c r="H14" s="7"/>
      <c r="I14" s="7">
        <f t="shared" si="0"/>
        <v>25576917</v>
      </c>
      <c r="J14" s="7"/>
      <c r="K14" s="7">
        <v>517069</v>
      </c>
      <c r="L14" s="7"/>
      <c r="M14" s="7">
        <v>13879118982</v>
      </c>
      <c r="N14" s="7"/>
      <c r="O14" s="7">
        <v>14731023334</v>
      </c>
      <c r="P14" s="7"/>
      <c r="Q14" s="7">
        <f t="shared" si="1"/>
        <v>-851904352</v>
      </c>
    </row>
    <row r="15" spans="1:17">
      <c r="A15" s="1" t="s">
        <v>39</v>
      </c>
      <c r="C15" s="7">
        <v>560450</v>
      </c>
      <c r="D15" s="7"/>
      <c r="E15" s="7">
        <v>2343831410</v>
      </c>
      <c r="F15" s="7"/>
      <c r="G15" s="7">
        <v>1066943804</v>
      </c>
      <c r="H15" s="7"/>
      <c r="I15" s="7">
        <f t="shared" si="0"/>
        <v>1276887606</v>
      </c>
      <c r="J15" s="7"/>
      <c r="K15" s="7">
        <v>560450</v>
      </c>
      <c r="L15" s="7"/>
      <c r="M15" s="7">
        <v>2343831410</v>
      </c>
      <c r="N15" s="7"/>
      <c r="O15" s="7">
        <v>1066943804</v>
      </c>
      <c r="P15" s="7"/>
      <c r="Q15" s="7">
        <f t="shared" si="1"/>
        <v>1276887606</v>
      </c>
    </row>
    <row r="16" spans="1:17">
      <c r="A16" s="1" t="s">
        <v>34</v>
      </c>
      <c r="C16" s="7">
        <v>791101</v>
      </c>
      <c r="D16" s="7"/>
      <c r="E16" s="7">
        <v>12540399438</v>
      </c>
      <c r="F16" s="7"/>
      <c r="G16" s="7">
        <v>12921971471</v>
      </c>
      <c r="H16" s="7"/>
      <c r="I16" s="7">
        <f t="shared" si="0"/>
        <v>-381572033</v>
      </c>
      <c r="J16" s="7"/>
      <c r="K16" s="7">
        <v>791101</v>
      </c>
      <c r="L16" s="7"/>
      <c r="M16" s="7">
        <v>12540399438</v>
      </c>
      <c r="N16" s="7"/>
      <c r="O16" s="7">
        <v>12921971471</v>
      </c>
      <c r="P16" s="7"/>
      <c r="Q16" s="7">
        <f t="shared" si="1"/>
        <v>-381572033</v>
      </c>
    </row>
    <row r="17" spans="1:17">
      <c r="A17" s="1" t="s">
        <v>32</v>
      </c>
      <c r="C17" s="7">
        <v>269016</v>
      </c>
      <c r="D17" s="7"/>
      <c r="E17" s="7">
        <v>3163221140</v>
      </c>
      <c r="F17" s="7"/>
      <c r="G17" s="7">
        <v>1352494317</v>
      </c>
      <c r="H17" s="7"/>
      <c r="I17" s="7">
        <f t="shared" si="0"/>
        <v>1810726823</v>
      </c>
      <c r="J17" s="7"/>
      <c r="K17" s="7">
        <v>269016</v>
      </c>
      <c r="L17" s="7"/>
      <c r="M17" s="7">
        <v>3163221140</v>
      </c>
      <c r="N17" s="7"/>
      <c r="O17" s="7">
        <v>1352494317</v>
      </c>
      <c r="P17" s="7"/>
      <c r="Q17" s="7">
        <f t="shared" si="1"/>
        <v>1810726823</v>
      </c>
    </row>
    <row r="18" spans="1:17">
      <c r="A18" s="1" t="s">
        <v>25</v>
      </c>
      <c r="C18" s="7">
        <v>40000000</v>
      </c>
      <c r="D18" s="7"/>
      <c r="E18" s="7">
        <v>500916532000</v>
      </c>
      <c r="F18" s="7"/>
      <c r="G18" s="7">
        <v>441177450043</v>
      </c>
      <c r="H18" s="7"/>
      <c r="I18" s="7">
        <f t="shared" si="0"/>
        <v>59739081957</v>
      </c>
      <c r="J18" s="7"/>
      <c r="K18" s="7">
        <v>45498069</v>
      </c>
      <c r="L18" s="7"/>
      <c r="M18" s="7">
        <v>578588522132</v>
      </c>
      <c r="N18" s="7"/>
      <c r="O18" s="7">
        <v>536766510981</v>
      </c>
      <c r="P18" s="7"/>
      <c r="Q18" s="7">
        <f t="shared" si="1"/>
        <v>41822011151</v>
      </c>
    </row>
    <row r="19" spans="1:17">
      <c r="A19" s="1" t="s">
        <v>66</v>
      </c>
      <c r="C19" s="7">
        <v>297000</v>
      </c>
      <c r="D19" s="7"/>
      <c r="E19" s="7">
        <v>7075297251</v>
      </c>
      <c r="F19" s="7"/>
      <c r="G19" s="7">
        <v>5275472391</v>
      </c>
      <c r="H19" s="7"/>
      <c r="I19" s="7">
        <f t="shared" si="0"/>
        <v>1799824860</v>
      </c>
      <c r="J19" s="7"/>
      <c r="K19" s="7">
        <v>330000</v>
      </c>
      <c r="L19" s="7"/>
      <c r="M19" s="7">
        <v>7567621693</v>
      </c>
      <c r="N19" s="7"/>
      <c r="O19" s="7">
        <v>6044972266</v>
      </c>
      <c r="P19" s="7"/>
      <c r="Q19" s="7">
        <f t="shared" si="1"/>
        <v>1522649427</v>
      </c>
    </row>
    <row r="20" spans="1:17">
      <c r="A20" s="1" t="s">
        <v>24</v>
      </c>
      <c r="C20" s="7">
        <v>5000000</v>
      </c>
      <c r="D20" s="7"/>
      <c r="E20" s="7">
        <v>96721065492</v>
      </c>
      <c r="F20" s="7"/>
      <c r="G20" s="7">
        <v>56736691508</v>
      </c>
      <c r="H20" s="7"/>
      <c r="I20" s="7">
        <f t="shared" si="0"/>
        <v>39984373984</v>
      </c>
      <c r="J20" s="7"/>
      <c r="K20" s="7">
        <v>5000000</v>
      </c>
      <c r="L20" s="7"/>
      <c r="M20" s="7">
        <v>96721065492</v>
      </c>
      <c r="N20" s="7"/>
      <c r="O20" s="7">
        <v>56736691508</v>
      </c>
      <c r="P20" s="7"/>
      <c r="Q20" s="7">
        <f t="shared" si="1"/>
        <v>39984373984</v>
      </c>
    </row>
    <row r="21" spans="1:17">
      <c r="A21" s="1" t="s">
        <v>226</v>
      </c>
      <c r="C21" s="7">
        <v>0</v>
      </c>
      <c r="D21" s="7"/>
      <c r="E21" s="7">
        <v>0</v>
      </c>
      <c r="F21" s="7"/>
      <c r="G21" s="7">
        <v>0</v>
      </c>
      <c r="H21" s="7"/>
      <c r="I21" s="7">
        <f t="shared" si="0"/>
        <v>0</v>
      </c>
      <c r="J21" s="7"/>
      <c r="K21" s="7">
        <v>100769</v>
      </c>
      <c r="L21" s="7"/>
      <c r="M21" s="7">
        <v>6766945482</v>
      </c>
      <c r="N21" s="7"/>
      <c r="O21" s="7">
        <v>3277966190</v>
      </c>
      <c r="P21" s="7"/>
      <c r="Q21" s="7">
        <f t="shared" si="1"/>
        <v>3488979292</v>
      </c>
    </row>
    <row r="22" spans="1:17">
      <c r="A22" s="1" t="s">
        <v>227</v>
      </c>
      <c r="C22" s="7">
        <v>0</v>
      </c>
      <c r="D22" s="7"/>
      <c r="E22" s="7">
        <v>0</v>
      </c>
      <c r="F22" s="7"/>
      <c r="G22" s="7">
        <v>0</v>
      </c>
      <c r="H22" s="7"/>
      <c r="I22" s="7">
        <f t="shared" si="0"/>
        <v>0</v>
      </c>
      <c r="J22" s="7"/>
      <c r="K22" s="7">
        <v>5500000</v>
      </c>
      <c r="L22" s="7"/>
      <c r="M22" s="7">
        <v>451275846953</v>
      </c>
      <c r="N22" s="7"/>
      <c r="O22" s="7">
        <v>451275846953</v>
      </c>
      <c r="P22" s="7"/>
      <c r="Q22" s="7">
        <f t="shared" si="1"/>
        <v>0</v>
      </c>
    </row>
    <row r="23" spans="1:17">
      <c r="A23" s="1" t="s">
        <v>213</v>
      </c>
      <c r="C23" s="7">
        <v>0</v>
      </c>
      <c r="D23" s="7"/>
      <c r="E23" s="7">
        <v>0</v>
      </c>
      <c r="F23" s="7"/>
      <c r="G23" s="7">
        <v>0</v>
      </c>
      <c r="H23" s="7"/>
      <c r="I23" s="7">
        <f t="shared" si="0"/>
        <v>0</v>
      </c>
      <c r="J23" s="7"/>
      <c r="K23" s="7">
        <v>18040128</v>
      </c>
      <c r="L23" s="7"/>
      <c r="M23" s="7">
        <v>194984156151</v>
      </c>
      <c r="N23" s="7"/>
      <c r="O23" s="7">
        <v>263432673912</v>
      </c>
      <c r="P23" s="7"/>
      <c r="Q23" s="7">
        <f t="shared" si="1"/>
        <v>-68448517761</v>
      </c>
    </row>
    <row r="24" spans="1:17">
      <c r="A24" s="1" t="s">
        <v>228</v>
      </c>
      <c r="C24" s="7">
        <v>0</v>
      </c>
      <c r="D24" s="7"/>
      <c r="E24" s="7">
        <v>0</v>
      </c>
      <c r="F24" s="7"/>
      <c r="G24" s="7">
        <v>0</v>
      </c>
      <c r="H24" s="7"/>
      <c r="I24" s="7">
        <f t="shared" si="0"/>
        <v>0</v>
      </c>
      <c r="J24" s="7"/>
      <c r="K24" s="7">
        <v>64900270</v>
      </c>
      <c r="L24" s="7"/>
      <c r="M24" s="7">
        <v>410028717282</v>
      </c>
      <c r="N24" s="7"/>
      <c r="O24" s="7">
        <v>410028717282</v>
      </c>
      <c r="P24" s="7"/>
      <c r="Q24" s="7">
        <f t="shared" si="1"/>
        <v>0</v>
      </c>
    </row>
    <row r="25" spans="1:17">
      <c r="A25" s="1" t="s">
        <v>229</v>
      </c>
      <c r="C25" s="7">
        <v>0</v>
      </c>
      <c r="D25" s="7"/>
      <c r="E25" s="7">
        <v>0</v>
      </c>
      <c r="F25" s="7"/>
      <c r="G25" s="7">
        <v>0</v>
      </c>
      <c r="H25" s="7"/>
      <c r="I25" s="7">
        <f t="shared" si="0"/>
        <v>0</v>
      </c>
      <c r="J25" s="7"/>
      <c r="K25" s="7">
        <v>12078129</v>
      </c>
      <c r="L25" s="7"/>
      <c r="M25" s="7">
        <v>104893634089</v>
      </c>
      <c r="N25" s="7"/>
      <c r="O25" s="7">
        <v>101401145781</v>
      </c>
      <c r="P25" s="7"/>
      <c r="Q25" s="7">
        <f t="shared" si="1"/>
        <v>3492488308</v>
      </c>
    </row>
    <row r="26" spans="1:17">
      <c r="A26" s="1" t="s">
        <v>23</v>
      </c>
      <c r="C26" s="7">
        <v>0</v>
      </c>
      <c r="D26" s="7"/>
      <c r="E26" s="7">
        <v>0</v>
      </c>
      <c r="F26" s="7"/>
      <c r="G26" s="7">
        <v>0</v>
      </c>
      <c r="H26" s="7"/>
      <c r="I26" s="7">
        <f t="shared" si="0"/>
        <v>0</v>
      </c>
      <c r="J26" s="7"/>
      <c r="K26" s="7">
        <v>89705561</v>
      </c>
      <c r="L26" s="7"/>
      <c r="M26" s="7">
        <v>631624302131</v>
      </c>
      <c r="N26" s="7"/>
      <c r="O26" s="7">
        <v>596178330106</v>
      </c>
      <c r="P26" s="7"/>
      <c r="Q26" s="7">
        <f t="shared" si="1"/>
        <v>35445972025</v>
      </c>
    </row>
    <row r="27" spans="1:17">
      <c r="A27" s="1" t="s">
        <v>40</v>
      </c>
      <c r="C27" s="7">
        <v>0</v>
      </c>
      <c r="D27" s="7"/>
      <c r="E27" s="7">
        <v>0</v>
      </c>
      <c r="F27" s="7"/>
      <c r="G27" s="7">
        <v>0</v>
      </c>
      <c r="H27" s="7"/>
      <c r="I27" s="7">
        <f t="shared" si="0"/>
        <v>0</v>
      </c>
      <c r="J27" s="7"/>
      <c r="K27" s="7">
        <v>600000</v>
      </c>
      <c r="L27" s="7"/>
      <c r="M27" s="7">
        <v>13705961475</v>
      </c>
      <c r="N27" s="7"/>
      <c r="O27" s="7">
        <v>13415531199</v>
      </c>
      <c r="P27" s="7"/>
      <c r="Q27" s="7">
        <f t="shared" si="1"/>
        <v>290430276</v>
      </c>
    </row>
    <row r="28" spans="1:17">
      <c r="A28" s="1" t="s">
        <v>230</v>
      </c>
      <c r="C28" s="7">
        <v>0</v>
      </c>
      <c r="D28" s="7"/>
      <c r="E28" s="7">
        <v>0</v>
      </c>
      <c r="F28" s="7"/>
      <c r="G28" s="7">
        <v>0</v>
      </c>
      <c r="H28" s="7"/>
      <c r="I28" s="7">
        <f t="shared" si="0"/>
        <v>0</v>
      </c>
      <c r="J28" s="7"/>
      <c r="K28" s="7">
        <v>4519835</v>
      </c>
      <c r="L28" s="7"/>
      <c r="M28" s="7">
        <v>159966582876</v>
      </c>
      <c r="N28" s="7"/>
      <c r="O28" s="7">
        <v>108555347975</v>
      </c>
      <c r="P28" s="7"/>
      <c r="Q28" s="7">
        <f t="shared" si="1"/>
        <v>51411234901</v>
      </c>
    </row>
    <row r="29" spans="1:17">
      <c r="A29" s="1" t="s">
        <v>188</v>
      </c>
      <c r="C29" s="7">
        <v>0</v>
      </c>
      <c r="D29" s="7"/>
      <c r="E29" s="7">
        <v>0</v>
      </c>
      <c r="F29" s="7"/>
      <c r="G29" s="7">
        <v>0</v>
      </c>
      <c r="H29" s="7"/>
      <c r="I29" s="7">
        <f t="shared" si="0"/>
        <v>0</v>
      </c>
      <c r="J29" s="7"/>
      <c r="K29" s="7">
        <v>26599814</v>
      </c>
      <c r="L29" s="7"/>
      <c r="M29" s="7">
        <v>515705897488</v>
      </c>
      <c r="N29" s="7"/>
      <c r="O29" s="7">
        <v>343752224014</v>
      </c>
      <c r="P29" s="7"/>
      <c r="Q29" s="7">
        <f t="shared" si="1"/>
        <v>171953673474</v>
      </c>
    </row>
    <row r="30" spans="1:17">
      <c r="A30" s="1" t="s">
        <v>231</v>
      </c>
      <c r="C30" s="7">
        <v>0</v>
      </c>
      <c r="D30" s="7"/>
      <c r="E30" s="7">
        <v>0</v>
      </c>
      <c r="F30" s="7"/>
      <c r="G30" s="7">
        <v>0</v>
      </c>
      <c r="H30" s="7"/>
      <c r="I30" s="7">
        <f t="shared" si="0"/>
        <v>0</v>
      </c>
      <c r="J30" s="7"/>
      <c r="K30" s="7">
        <v>2000000</v>
      </c>
      <c r="L30" s="7"/>
      <c r="M30" s="7">
        <v>59608580023</v>
      </c>
      <c r="N30" s="7"/>
      <c r="O30" s="7">
        <v>62426340000</v>
      </c>
      <c r="P30" s="7"/>
      <c r="Q30" s="7">
        <f t="shared" si="1"/>
        <v>-2817759977</v>
      </c>
    </row>
    <row r="31" spans="1:17">
      <c r="A31" s="1" t="s">
        <v>232</v>
      </c>
      <c r="C31" s="7">
        <v>0</v>
      </c>
      <c r="D31" s="7"/>
      <c r="E31" s="7">
        <v>0</v>
      </c>
      <c r="F31" s="7"/>
      <c r="G31" s="7">
        <v>0</v>
      </c>
      <c r="H31" s="7"/>
      <c r="I31" s="7">
        <f t="shared" si="0"/>
        <v>0</v>
      </c>
      <c r="J31" s="7"/>
      <c r="K31" s="7">
        <v>3058797</v>
      </c>
      <c r="L31" s="7"/>
      <c r="M31" s="7">
        <v>28394812551</v>
      </c>
      <c r="N31" s="7"/>
      <c r="O31" s="7">
        <v>62323119944</v>
      </c>
      <c r="P31" s="7"/>
      <c r="Q31" s="7">
        <f t="shared" si="1"/>
        <v>-33928307393</v>
      </c>
    </row>
    <row r="32" spans="1:17">
      <c r="A32" s="1" t="s">
        <v>38</v>
      </c>
      <c r="C32" s="7">
        <v>0</v>
      </c>
      <c r="D32" s="7"/>
      <c r="E32" s="7">
        <v>0</v>
      </c>
      <c r="F32" s="7"/>
      <c r="G32" s="7">
        <v>0</v>
      </c>
      <c r="H32" s="7"/>
      <c r="I32" s="7">
        <f t="shared" si="0"/>
        <v>0</v>
      </c>
      <c r="J32" s="7"/>
      <c r="K32" s="7">
        <v>3100000</v>
      </c>
      <c r="L32" s="7"/>
      <c r="M32" s="7">
        <v>58547994561</v>
      </c>
      <c r="N32" s="7"/>
      <c r="O32" s="7">
        <v>56133601373</v>
      </c>
      <c r="P32" s="7"/>
      <c r="Q32" s="7">
        <f t="shared" si="1"/>
        <v>2414393188</v>
      </c>
    </row>
    <row r="33" spans="1:17">
      <c r="A33" s="1" t="s">
        <v>218</v>
      </c>
      <c r="C33" s="7">
        <v>0</v>
      </c>
      <c r="D33" s="7"/>
      <c r="E33" s="7">
        <v>0</v>
      </c>
      <c r="F33" s="7"/>
      <c r="G33" s="7">
        <v>0</v>
      </c>
      <c r="H33" s="7"/>
      <c r="I33" s="7">
        <f t="shared" si="0"/>
        <v>0</v>
      </c>
      <c r="J33" s="7"/>
      <c r="K33" s="7">
        <v>782904</v>
      </c>
      <c r="L33" s="7"/>
      <c r="M33" s="7">
        <v>38935633507</v>
      </c>
      <c r="N33" s="7"/>
      <c r="O33" s="7">
        <v>16456241230</v>
      </c>
      <c r="P33" s="7"/>
      <c r="Q33" s="7">
        <f t="shared" si="1"/>
        <v>22479392277</v>
      </c>
    </row>
    <row r="34" spans="1:17">
      <c r="A34" s="1" t="s">
        <v>233</v>
      </c>
      <c r="C34" s="7">
        <v>0</v>
      </c>
      <c r="D34" s="7"/>
      <c r="E34" s="7">
        <v>0</v>
      </c>
      <c r="F34" s="7"/>
      <c r="G34" s="7">
        <v>0</v>
      </c>
      <c r="H34" s="7"/>
      <c r="I34" s="7">
        <f t="shared" si="0"/>
        <v>0</v>
      </c>
      <c r="J34" s="7"/>
      <c r="K34" s="7">
        <v>153479</v>
      </c>
      <c r="L34" s="7"/>
      <c r="M34" s="7">
        <v>7023061477</v>
      </c>
      <c r="N34" s="7"/>
      <c r="O34" s="7">
        <v>6717319605</v>
      </c>
      <c r="P34" s="7"/>
      <c r="Q34" s="7">
        <f t="shared" si="1"/>
        <v>305741872</v>
      </c>
    </row>
    <row r="35" spans="1:17">
      <c r="A35" s="1" t="s">
        <v>234</v>
      </c>
      <c r="C35" s="7">
        <v>0</v>
      </c>
      <c r="D35" s="7"/>
      <c r="E35" s="7">
        <v>0</v>
      </c>
      <c r="F35" s="7"/>
      <c r="G35" s="7">
        <v>0</v>
      </c>
      <c r="H35" s="7"/>
      <c r="I35" s="7">
        <f t="shared" si="0"/>
        <v>0</v>
      </c>
      <c r="J35" s="7"/>
      <c r="K35" s="7">
        <v>10535364</v>
      </c>
      <c r="L35" s="7"/>
      <c r="M35" s="7">
        <v>125971347348</v>
      </c>
      <c r="N35" s="7"/>
      <c r="O35" s="7">
        <v>125971347348</v>
      </c>
      <c r="P35" s="7"/>
      <c r="Q35" s="7">
        <f t="shared" si="1"/>
        <v>0</v>
      </c>
    </row>
    <row r="36" spans="1:17">
      <c r="A36" s="1" t="s">
        <v>20</v>
      </c>
      <c r="C36" s="7">
        <v>0</v>
      </c>
      <c r="D36" s="7"/>
      <c r="E36" s="7">
        <v>0</v>
      </c>
      <c r="F36" s="7"/>
      <c r="G36" s="7">
        <v>0</v>
      </c>
      <c r="H36" s="7"/>
      <c r="I36" s="7">
        <f t="shared" si="0"/>
        <v>0</v>
      </c>
      <c r="J36" s="7"/>
      <c r="K36" s="7">
        <v>9007402</v>
      </c>
      <c r="L36" s="7"/>
      <c r="M36" s="7">
        <v>340715698625</v>
      </c>
      <c r="N36" s="7"/>
      <c r="O36" s="7">
        <v>324409837250</v>
      </c>
      <c r="P36" s="7"/>
      <c r="Q36" s="7">
        <f t="shared" si="1"/>
        <v>16305861375</v>
      </c>
    </row>
    <row r="37" spans="1:17">
      <c r="A37" s="1" t="s">
        <v>235</v>
      </c>
      <c r="C37" s="7">
        <v>0</v>
      </c>
      <c r="D37" s="7"/>
      <c r="E37" s="7">
        <v>0</v>
      </c>
      <c r="F37" s="7"/>
      <c r="G37" s="7">
        <v>0</v>
      </c>
      <c r="H37" s="7"/>
      <c r="I37" s="7">
        <f t="shared" si="0"/>
        <v>0</v>
      </c>
      <c r="J37" s="7"/>
      <c r="K37" s="7">
        <v>2219696</v>
      </c>
      <c r="L37" s="7"/>
      <c r="M37" s="7">
        <v>188813167892</v>
      </c>
      <c r="N37" s="7"/>
      <c r="O37" s="7">
        <v>179287830826</v>
      </c>
      <c r="P37" s="7"/>
      <c r="Q37" s="7">
        <f t="shared" si="1"/>
        <v>9525337066</v>
      </c>
    </row>
    <row r="38" spans="1:17">
      <c r="A38" s="1" t="s">
        <v>236</v>
      </c>
      <c r="C38" s="7">
        <v>0</v>
      </c>
      <c r="D38" s="7"/>
      <c r="E38" s="7">
        <v>0</v>
      </c>
      <c r="F38" s="7"/>
      <c r="G38" s="7">
        <v>0</v>
      </c>
      <c r="H38" s="7"/>
      <c r="I38" s="7">
        <f t="shared" si="0"/>
        <v>0</v>
      </c>
      <c r="J38" s="7"/>
      <c r="K38" s="7">
        <v>2741383</v>
      </c>
      <c r="L38" s="7"/>
      <c r="M38" s="7">
        <v>35816168895</v>
      </c>
      <c r="N38" s="7"/>
      <c r="O38" s="7">
        <v>35816168895</v>
      </c>
      <c r="P38" s="7"/>
      <c r="Q38" s="7">
        <f t="shared" si="1"/>
        <v>0</v>
      </c>
    </row>
    <row r="39" spans="1:17">
      <c r="A39" s="1" t="s">
        <v>237</v>
      </c>
      <c r="C39" s="7">
        <v>0</v>
      </c>
      <c r="D39" s="7"/>
      <c r="E39" s="7">
        <v>0</v>
      </c>
      <c r="F39" s="7"/>
      <c r="G39" s="7">
        <v>0</v>
      </c>
      <c r="H39" s="7"/>
      <c r="I39" s="7">
        <f t="shared" si="0"/>
        <v>0</v>
      </c>
      <c r="J39" s="7"/>
      <c r="K39" s="7">
        <v>2046348</v>
      </c>
      <c r="L39" s="7"/>
      <c r="M39" s="7">
        <v>137245602268</v>
      </c>
      <c r="N39" s="7"/>
      <c r="O39" s="7">
        <v>84858873660</v>
      </c>
      <c r="P39" s="7"/>
      <c r="Q39" s="7">
        <f t="shared" si="1"/>
        <v>52386728608</v>
      </c>
    </row>
    <row r="40" spans="1:17">
      <c r="A40" s="1" t="s">
        <v>51</v>
      </c>
      <c r="C40" s="7">
        <v>0</v>
      </c>
      <c r="D40" s="7"/>
      <c r="E40" s="7">
        <v>0</v>
      </c>
      <c r="F40" s="7"/>
      <c r="G40" s="7">
        <v>0</v>
      </c>
      <c r="H40" s="7"/>
      <c r="I40" s="7">
        <f t="shared" si="0"/>
        <v>0</v>
      </c>
      <c r="J40" s="7"/>
      <c r="K40" s="7">
        <v>2000000</v>
      </c>
      <c r="L40" s="7"/>
      <c r="M40" s="7">
        <v>79524000000</v>
      </c>
      <c r="N40" s="7"/>
      <c r="O40" s="7">
        <v>93137996313</v>
      </c>
      <c r="P40" s="7"/>
      <c r="Q40" s="7">
        <f t="shared" si="1"/>
        <v>-13613996313</v>
      </c>
    </row>
    <row r="41" spans="1:17">
      <c r="A41" s="1" t="s">
        <v>50</v>
      </c>
      <c r="C41" s="7">
        <v>0</v>
      </c>
      <c r="D41" s="7"/>
      <c r="E41" s="7">
        <v>0</v>
      </c>
      <c r="F41" s="7"/>
      <c r="G41" s="7">
        <v>0</v>
      </c>
      <c r="H41" s="7"/>
      <c r="I41" s="7">
        <f t="shared" si="0"/>
        <v>0</v>
      </c>
      <c r="J41" s="7"/>
      <c r="K41" s="7">
        <v>6100000</v>
      </c>
      <c r="L41" s="7"/>
      <c r="M41" s="7">
        <v>147741003967</v>
      </c>
      <c r="N41" s="7"/>
      <c r="O41" s="7">
        <v>156354124500</v>
      </c>
      <c r="P41" s="7"/>
      <c r="Q41" s="7">
        <f t="shared" si="1"/>
        <v>-8613120533</v>
      </c>
    </row>
    <row r="42" spans="1:17">
      <c r="A42" s="1" t="s">
        <v>238</v>
      </c>
      <c r="C42" s="7">
        <v>0</v>
      </c>
      <c r="D42" s="7"/>
      <c r="E42" s="7">
        <v>0</v>
      </c>
      <c r="F42" s="7"/>
      <c r="G42" s="7">
        <v>0</v>
      </c>
      <c r="H42" s="7"/>
      <c r="I42" s="7">
        <f t="shared" si="0"/>
        <v>0</v>
      </c>
      <c r="J42" s="7"/>
      <c r="K42" s="7">
        <v>25528434</v>
      </c>
      <c r="L42" s="7"/>
      <c r="M42" s="7">
        <v>470289124182</v>
      </c>
      <c r="N42" s="7"/>
      <c r="O42" s="7">
        <v>466420801849</v>
      </c>
      <c r="P42" s="7"/>
      <c r="Q42" s="7">
        <f t="shared" si="1"/>
        <v>3868322333</v>
      </c>
    </row>
    <row r="43" spans="1:17">
      <c r="A43" s="1" t="s">
        <v>239</v>
      </c>
      <c r="C43" s="7">
        <v>0</v>
      </c>
      <c r="D43" s="7"/>
      <c r="E43" s="7">
        <v>0</v>
      </c>
      <c r="F43" s="7"/>
      <c r="G43" s="7">
        <v>0</v>
      </c>
      <c r="H43" s="7"/>
      <c r="I43" s="7">
        <f t="shared" si="0"/>
        <v>0</v>
      </c>
      <c r="J43" s="7"/>
      <c r="K43" s="7">
        <v>2937879</v>
      </c>
      <c r="L43" s="7"/>
      <c r="M43" s="7">
        <v>210762340212</v>
      </c>
      <c r="N43" s="7"/>
      <c r="O43" s="7">
        <v>145554536022</v>
      </c>
      <c r="P43" s="7"/>
      <c r="Q43" s="7">
        <f t="shared" si="1"/>
        <v>65207804190</v>
      </c>
    </row>
    <row r="44" spans="1:17">
      <c r="A44" s="1" t="s">
        <v>240</v>
      </c>
      <c r="C44" s="7">
        <v>0</v>
      </c>
      <c r="D44" s="7"/>
      <c r="E44" s="7">
        <v>0</v>
      </c>
      <c r="F44" s="7"/>
      <c r="G44" s="7">
        <v>0</v>
      </c>
      <c r="H44" s="7"/>
      <c r="I44" s="7">
        <f t="shared" si="0"/>
        <v>0</v>
      </c>
      <c r="J44" s="7"/>
      <c r="K44" s="7">
        <v>26841205</v>
      </c>
      <c r="L44" s="7"/>
      <c r="M44" s="7">
        <v>73640942410</v>
      </c>
      <c r="N44" s="7"/>
      <c r="O44" s="7">
        <v>68037824567</v>
      </c>
      <c r="P44" s="7"/>
      <c r="Q44" s="7">
        <f t="shared" si="1"/>
        <v>5603117843</v>
      </c>
    </row>
    <row r="45" spans="1:17">
      <c r="A45" s="1" t="s">
        <v>241</v>
      </c>
      <c r="C45" s="7">
        <v>0</v>
      </c>
      <c r="D45" s="7"/>
      <c r="E45" s="7">
        <v>0</v>
      </c>
      <c r="F45" s="7"/>
      <c r="G45" s="7">
        <v>0</v>
      </c>
      <c r="H45" s="7"/>
      <c r="I45" s="7">
        <f t="shared" si="0"/>
        <v>0</v>
      </c>
      <c r="J45" s="7"/>
      <c r="K45" s="7">
        <v>8757036</v>
      </c>
      <c r="L45" s="7"/>
      <c r="M45" s="7">
        <v>116675459851</v>
      </c>
      <c r="N45" s="7"/>
      <c r="O45" s="7">
        <v>142073766238</v>
      </c>
      <c r="P45" s="7"/>
      <c r="Q45" s="7">
        <f t="shared" si="1"/>
        <v>-25398306387</v>
      </c>
    </row>
    <row r="46" spans="1:17">
      <c r="A46" s="1" t="s">
        <v>18</v>
      </c>
      <c r="C46" s="7">
        <v>0</v>
      </c>
      <c r="D46" s="7"/>
      <c r="E46" s="7">
        <v>0</v>
      </c>
      <c r="F46" s="7"/>
      <c r="G46" s="7">
        <v>0</v>
      </c>
      <c r="H46" s="7"/>
      <c r="I46" s="7">
        <f t="shared" si="0"/>
        <v>0</v>
      </c>
      <c r="J46" s="7"/>
      <c r="K46" s="7">
        <v>31480781</v>
      </c>
      <c r="L46" s="7"/>
      <c r="M46" s="7">
        <v>1039414350511</v>
      </c>
      <c r="N46" s="7"/>
      <c r="O46" s="7">
        <v>1184654677357</v>
      </c>
      <c r="P46" s="7"/>
      <c r="Q46" s="7">
        <f t="shared" si="1"/>
        <v>-145240326846</v>
      </c>
    </row>
    <row r="47" spans="1:17">
      <c r="A47" s="1" t="s">
        <v>64</v>
      </c>
      <c r="C47" s="7">
        <v>0</v>
      </c>
      <c r="D47" s="7"/>
      <c r="E47" s="7">
        <v>0</v>
      </c>
      <c r="F47" s="7"/>
      <c r="G47" s="7">
        <v>0</v>
      </c>
      <c r="H47" s="7"/>
      <c r="I47" s="7">
        <f t="shared" si="0"/>
        <v>0</v>
      </c>
      <c r="J47" s="7"/>
      <c r="K47" s="7">
        <v>1</v>
      </c>
      <c r="L47" s="7"/>
      <c r="M47" s="7">
        <v>1</v>
      </c>
      <c r="N47" s="7"/>
      <c r="O47" s="7">
        <v>17884</v>
      </c>
      <c r="P47" s="7"/>
      <c r="Q47" s="7">
        <f t="shared" si="1"/>
        <v>-17883</v>
      </c>
    </row>
    <row r="48" spans="1:17">
      <c r="A48" s="1" t="s">
        <v>209</v>
      </c>
      <c r="C48" s="7">
        <v>0</v>
      </c>
      <c r="D48" s="7"/>
      <c r="E48" s="7">
        <v>0</v>
      </c>
      <c r="F48" s="7"/>
      <c r="G48" s="7">
        <v>0</v>
      </c>
      <c r="H48" s="7"/>
      <c r="I48" s="7">
        <f t="shared" si="0"/>
        <v>0</v>
      </c>
      <c r="J48" s="7"/>
      <c r="K48" s="7">
        <v>1644029</v>
      </c>
      <c r="L48" s="7"/>
      <c r="M48" s="7">
        <v>6833343975</v>
      </c>
      <c r="N48" s="7"/>
      <c r="O48" s="7">
        <v>6455275758</v>
      </c>
      <c r="P48" s="7"/>
      <c r="Q48" s="7">
        <f t="shared" si="1"/>
        <v>378068217</v>
      </c>
    </row>
    <row r="49" spans="1:17">
      <c r="A49" s="1" t="s">
        <v>219</v>
      </c>
      <c r="C49" s="7">
        <v>0</v>
      </c>
      <c r="D49" s="7"/>
      <c r="E49" s="7">
        <v>0</v>
      </c>
      <c r="F49" s="7"/>
      <c r="G49" s="7">
        <v>0</v>
      </c>
      <c r="H49" s="7"/>
      <c r="I49" s="7">
        <f t="shared" si="0"/>
        <v>0</v>
      </c>
      <c r="J49" s="7"/>
      <c r="K49" s="7">
        <v>2461134</v>
      </c>
      <c r="L49" s="7"/>
      <c r="M49" s="7">
        <v>9871985457</v>
      </c>
      <c r="N49" s="7"/>
      <c r="O49" s="7">
        <v>5421980582</v>
      </c>
      <c r="P49" s="7"/>
      <c r="Q49" s="7">
        <f t="shared" si="1"/>
        <v>4450004875</v>
      </c>
    </row>
    <row r="50" spans="1:17">
      <c r="A50" s="1" t="s">
        <v>242</v>
      </c>
      <c r="C50" s="7">
        <v>0</v>
      </c>
      <c r="D50" s="7"/>
      <c r="E50" s="7">
        <v>0</v>
      </c>
      <c r="F50" s="7"/>
      <c r="G50" s="7">
        <v>0</v>
      </c>
      <c r="H50" s="7"/>
      <c r="I50" s="7">
        <f t="shared" si="0"/>
        <v>0</v>
      </c>
      <c r="J50" s="7"/>
      <c r="K50" s="7">
        <v>300000</v>
      </c>
      <c r="L50" s="7"/>
      <c r="M50" s="7">
        <v>4068739527</v>
      </c>
      <c r="N50" s="7"/>
      <c r="O50" s="7">
        <v>4404083167</v>
      </c>
      <c r="P50" s="7"/>
      <c r="Q50" s="7">
        <f t="shared" si="1"/>
        <v>-335343640</v>
      </c>
    </row>
    <row r="51" spans="1:17">
      <c r="A51" s="1" t="s">
        <v>243</v>
      </c>
      <c r="C51" s="7">
        <v>0</v>
      </c>
      <c r="D51" s="7"/>
      <c r="E51" s="7">
        <v>0</v>
      </c>
      <c r="F51" s="7"/>
      <c r="G51" s="7">
        <v>0</v>
      </c>
      <c r="H51" s="7"/>
      <c r="I51" s="7">
        <f t="shared" si="0"/>
        <v>0</v>
      </c>
      <c r="J51" s="7"/>
      <c r="K51" s="7">
        <v>187843</v>
      </c>
      <c r="L51" s="7"/>
      <c r="M51" s="7">
        <v>2594361805</v>
      </c>
      <c r="N51" s="7"/>
      <c r="O51" s="7">
        <v>1474402347</v>
      </c>
      <c r="P51" s="7"/>
      <c r="Q51" s="7">
        <f t="shared" si="1"/>
        <v>1119959458</v>
      </c>
    </row>
    <row r="52" spans="1:17">
      <c r="A52" s="1" t="s">
        <v>244</v>
      </c>
      <c r="C52" s="7">
        <v>0</v>
      </c>
      <c r="D52" s="7"/>
      <c r="E52" s="7">
        <v>0</v>
      </c>
      <c r="F52" s="7"/>
      <c r="G52" s="7">
        <v>0</v>
      </c>
      <c r="H52" s="7"/>
      <c r="I52" s="7">
        <f t="shared" si="0"/>
        <v>0</v>
      </c>
      <c r="J52" s="7"/>
      <c r="K52" s="7">
        <v>2408358</v>
      </c>
      <c r="L52" s="7"/>
      <c r="M52" s="7">
        <v>70646773572</v>
      </c>
      <c r="N52" s="7"/>
      <c r="O52" s="7">
        <v>64686643852</v>
      </c>
      <c r="P52" s="7"/>
      <c r="Q52" s="7">
        <f t="shared" si="1"/>
        <v>5960129720</v>
      </c>
    </row>
    <row r="53" spans="1:17">
      <c r="A53" s="1" t="s">
        <v>245</v>
      </c>
      <c r="C53" s="7">
        <v>0</v>
      </c>
      <c r="D53" s="7"/>
      <c r="E53" s="7">
        <v>0</v>
      </c>
      <c r="F53" s="7"/>
      <c r="G53" s="7">
        <v>0</v>
      </c>
      <c r="H53" s="7"/>
      <c r="I53" s="7">
        <f t="shared" si="0"/>
        <v>0</v>
      </c>
      <c r="J53" s="7"/>
      <c r="K53" s="7">
        <v>31541248</v>
      </c>
      <c r="L53" s="7"/>
      <c r="M53" s="7">
        <v>385258890293</v>
      </c>
      <c r="N53" s="7"/>
      <c r="O53" s="7">
        <v>537134763690</v>
      </c>
      <c r="P53" s="7"/>
      <c r="Q53" s="7">
        <f t="shared" si="1"/>
        <v>-151875873397</v>
      </c>
    </row>
    <row r="54" spans="1:17">
      <c r="A54" s="1" t="s">
        <v>246</v>
      </c>
      <c r="C54" s="7">
        <v>0</v>
      </c>
      <c r="D54" s="7"/>
      <c r="E54" s="7">
        <v>0</v>
      </c>
      <c r="F54" s="7"/>
      <c r="G54" s="7">
        <v>0</v>
      </c>
      <c r="H54" s="7"/>
      <c r="I54" s="7">
        <f t="shared" si="0"/>
        <v>0</v>
      </c>
      <c r="J54" s="7"/>
      <c r="K54" s="7">
        <v>2408358</v>
      </c>
      <c r="L54" s="7"/>
      <c r="M54" s="7">
        <v>60354893250</v>
      </c>
      <c r="N54" s="7"/>
      <c r="O54" s="7">
        <v>73055131572</v>
      </c>
      <c r="P54" s="7"/>
      <c r="Q54" s="7">
        <f t="shared" si="1"/>
        <v>-12700238322</v>
      </c>
    </row>
    <row r="55" spans="1:17">
      <c r="A55" s="1" t="s">
        <v>224</v>
      </c>
      <c r="C55" s="7">
        <v>0</v>
      </c>
      <c r="D55" s="7"/>
      <c r="E55" s="7">
        <v>0</v>
      </c>
      <c r="F55" s="7"/>
      <c r="G55" s="7">
        <v>0</v>
      </c>
      <c r="H55" s="7"/>
      <c r="I55" s="7">
        <f t="shared" si="0"/>
        <v>0</v>
      </c>
      <c r="J55" s="7"/>
      <c r="K55" s="7">
        <v>9131741</v>
      </c>
      <c r="L55" s="7"/>
      <c r="M55" s="7">
        <v>230050459468</v>
      </c>
      <c r="N55" s="7"/>
      <c r="O55" s="7">
        <v>111778178226</v>
      </c>
      <c r="P55" s="7"/>
      <c r="Q55" s="7">
        <f t="shared" si="1"/>
        <v>118272281242</v>
      </c>
    </row>
    <row r="56" spans="1:17">
      <c r="A56" s="1" t="s">
        <v>247</v>
      </c>
      <c r="C56" s="7">
        <v>0</v>
      </c>
      <c r="D56" s="7"/>
      <c r="E56" s="7">
        <v>0</v>
      </c>
      <c r="F56" s="7"/>
      <c r="G56" s="7">
        <v>0</v>
      </c>
      <c r="H56" s="7"/>
      <c r="I56" s="7">
        <f t="shared" si="0"/>
        <v>0</v>
      </c>
      <c r="J56" s="7"/>
      <c r="K56" s="7">
        <v>1000000</v>
      </c>
      <c r="L56" s="7"/>
      <c r="M56" s="7">
        <v>16253711610</v>
      </c>
      <c r="N56" s="7"/>
      <c r="O56" s="7">
        <v>15048151267</v>
      </c>
      <c r="P56" s="7"/>
      <c r="Q56" s="7">
        <f t="shared" si="1"/>
        <v>1205560343</v>
      </c>
    </row>
    <row r="57" spans="1:17">
      <c r="A57" s="1" t="s">
        <v>182</v>
      </c>
      <c r="C57" s="7">
        <v>0</v>
      </c>
      <c r="D57" s="7"/>
      <c r="E57" s="7">
        <v>0</v>
      </c>
      <c r="F57" s="7"/>
      <c r="G57" s="7">
        <v>0</v>
      </c>
      <c r="H57" s="7"/>
      <c r="I57" s="7">
        <f t="shared" si="0"/>
        <v>0</v>
      </c>
      <c r="J57" s="7"/>
      <c r="K57" s="7">
        <v>11794395</v>
      </c>
      <c r="L57" s="7"/>
      <c r="M57" s="7">
        <v>363424595625</v>
      </c>
      <c r="N57" s="7"/>
      <c r="O57" s="7">
        <v>314795262690</v>
      </c>
      <c r="P57" s="7"/>
      <c r="Q57" s="7">
        <f t="shared" si="1"/>
        <v>48629332935</v>
      </c>
    </row>
    <row r="58" spans="1:17">
      <c r="A58" s="1" t="s">
        <v>57</v>
      </c>
      <c r="C58" s="7">
        <v>0</v>
      </c>
      <c r="D58" s="7"/>
      <c r="E58" s="7">
        <v>0</v>
      </c>
      <c r="F58" s="7"/>
      <c r="G58" s="7">
        <v>0</v>
      </c>
      <c r="H58" s="7"/>
      <c r="I58" s="7">
        <f t="shared" si="0"/>
        <v>0</v>
      </c>
      <c r="J58" s="7"/>
      <c r="K58" s="7">
        <v>30000000</v>
      </c>
      <c r="L58" s="7"/>
      <c r="M58" s="7">
        <v>471981696274</v>
      </c>
      <c r="N58" s="7"/>
      <c r="O58" s="7">
        <v>567727395153</v>
      </c>
      <c r="P58" s="7"/>
      <c r="Q58" s="7">
        <f t="shared" si="1"/>
        <v>-95745698879</v>
      </c>
    </row>
    <row r="59" spans="1:17">
      <c r="A59" s="1" t="s">
        <v>248</v>
      </c>
      <c r="C59" s="7">
        <v>0</v>
      </c>
      <c r="D59" s="7"/>
      <c r="E59" s="7">
        <v>0</v>
      </c>
      <c r="F59" s="7"/>
      <c r="G59" s="7">
        <v>0</v>
      </c>
      <c r="H59" s="7"/>
      <c r="I59" s="7">
        <f t="shared" si="0"/>
        <v>0</v>
      </c>
      <c r="J59" s="7"/>
      <c r="K59" s="7">
        <v>190058</v>
      </c>
      <c r="L59" s="7"/>
      <c r="M59" s="7">
        <v>2224239406</v>
      </c>
      <c r="N59" s="7"/>
      <c r="O59" s="7">
        <v>1175434705</v>
      </c>
      <c r="P59" s="7"/>
      <c r="Q59" s="7">
        <f t="shared" si="1"/>
        <v>1048804701</v>
      </c>
    </row>
    <row r="60" spans="1:17">
      <c r="A60" s="1" t="s">
        <v>249</v>
      </c>
      <c r="C60" s="7">
        <v>0</v>
      </c>
      <c r="D60" s="7"/>
      <c r="E60" s="7">
        <v>0</v>
      </c>
      <c r="F60" s="7"/>
      <c r="G60" s="7">
        <v>0</v>
      </c>
      <c r="H60" s="7"/>
      <c r="I60" s="7">
        <f t="shared" si="0"/>
        <v>0</v>
      </c>
      <c r="J60" s="7"/>
      <c r="K60" s="7">
        <v>292340</v>
      </c>
      <c r="L60" s="7"/>
      <c r="M60" s="7">
        <v>3599378761</v>
      </c>
      <c r="N60" s="7"/>
      <c r="O60" s="7">
        <v>1799689373</v>
      </c>
      <c r="P60" s="7"/>
      <c r="Q60" s="7">
        <f t="shared" si="1"/>
        <v>1799689388</v>
      </c>
    </row>
    <row r="61" spans="1:17">
      <c r="A61" s="1" t="s">
        <v>250</v>
      </c>
      <c r="C61" s="7">
        <v>0</v>
      </c>
      <c r="D61" s="7"/>
      <c r="E61" s="7">
        <v>0</v>
      </c>
      <c r="F61" s="7"/>
      <c r="G61" s="7">
        <v>0</v>
      </c>
      <c r="H61" s="7"/>
      <c r="I61" s="7">
        <f t="shared" si="0"/>
        <v>0</v>
      </c>
      <c r="J61" s="7"/>
      <c r="K61" s="7">
        <v>129752</v>
      </c>
      <c r="L61" s="7"/>
      <c r="M61" s="7">
        <v>6465508220</v>
      </c>
      <c r="N61" s="7"/>
      <c r="O61" s="7">
        <v>3246745370</v>
      </c>
      <c r="P61" s="7"/>
      <c r="Q61" s="7">
        <f t="shared" si="1"/>
        <v>3218762850</v>
      </c>
    </row>
    <row r="62" spans="1:17">
      <c r="A62" s="1" t="s">
        <v>251</v>
      </c>
      <c r="C62" s="7">
        <v>0</v>
      </c>
      <c r="D62" s="7"/>
      <c r="E62" s="7">
        <v>0</v>
      </c>
      <c r="F62" s="7"/>
      <c r="G62" s="7">
        <v>0</v>
      </c>
      <c r="H62" s="7"/>
      <c r="I62" s="7">
        <f t="shared" si="0"/>
        <v>0</v>
      </c>
      <c r="J62" s="7"/>
      <c r="K62" s="7">
        <v>131310</v>
      </c>
      <c r="L62" s="7"/>
      <c r="M62" s="7">
        <v>2163774360</v>
      </c>
      <c r="N62" s="7"/>
      <c r="O62" s="7">
        <v>2023064406</v>
      </c>
      <c r="P62" s="7"/>
      <c r="Q62" s="7">
        <f t="shared" si="1"/>
        <v>140709954</v>
      </c>
    </row>
    <row r="63" spans="1:17">
      <c r="A63" s="1" t="s">
        <v>252</v>
      </c>
      <c r="C63" s="7">
        <v>0</v>
      </c>
      <c r="D63" s="7"/>
      <c r="E63" s="7">
        <v>0</v>
      </c>
      <c r="F63" s="7"/>
      <c r="G63" s="7">
        <v>0</v>
      </c>
      <c r="H63" s="7"/>
      <c r="I63" s="7">
        <f t="shared" si="0"/>
        <v>0</v>
      </c>
      <c r="J63" s="7"/>
      <c r="K63" s="7">
        <v>2795263</v>
      </c>
      <c r="L63" s="7"/>
      <c r="M63" s="7">
        <v>72808791309</v>
      </c>
      <c r="N63" s="7"/>
      <c r="O63" s="7">
        <v>77440451130</v>
      </c>
      <c r="P63" s="7"/>
      <c r="Q63" s="7">
        <f t="shared" si="1"/>
        <v>-4631659821</v>
      </c>
    </row>
    <row r="64" spans="1:17">
      <c r="A64" s="1" t="s">
        <v>29</v>
      </c>
      <c r="C64" s="7">
        <v>0</v>
      </c>
      <c r="D64" s="7"/>
      <c r="E64" s="7">
        <v>0</v>
      </c>
      <c r="F64" s="7"/>
      <c r="G64" s="7">
        <v>0</v>
      </c>
      <c r="H64" s="7"/>
      <c r="I64" s="7">
        <f t="shared" si="0"/>
        <v>0</v>
      </c>
      <c r="J64" s="7"/>
      <c r="K64" s="7">
        <v>100000</v>
      </c>
      <c r="L64" s="7"/>
      <c r="M64" s="7">
        <v>3202829116</v>
      </c>
      <c r="N64" s="7"/>
      <c r="O64" s="7">
        <v>3196933873</v>
      </c>
      <c r="P64" s="7"/>
      <c r="Q64" s="7">
        <f t="shared" si="1"/>
        <v>5895243</v>
      </c>
    </row>
    <row r="65" spans="1:17">
      <c r="A65" s="1" t="s">
        <v>35</v>
      </c>
      <c r="C65" s="7">
        <v>0</v>
      </c>
      <c r="D65" s="7"/>
      <c r="E65" s="7">
        <v>0</v>
      </c>
      <c r="F65" s="7"/>
      <c r="G65" s="7">
        <v>0</v>
      </c>
      <c r="H65" s="7"/>
      <c r="I65" s="7">
        <f t="shared" si="0"/>
        <v>0</v>
      </c>
      <c r="J65" s="7"/>
      <c r="K65" s="7">
        <v>2550000</v>
      </c>
      <c r="L65" s="7"/>
      <c r="M65" s="7">
        <v>52068836553</v>
      </c>
      <c r="N65" s="7"/>
      <c r="O65" s="7">
        <v>82566637163</v>
      </c>
      <c r="P65" s="7"/>
      <c r="Q65" s="7">
        <f t="shared" si="1"/>
        <v>-30497800610</v>
      </c>
    </row>
    <row r="66" spans="1:17">
      <c r="A66" s="1" t="s">
        <v>16</v>
      </c>
      <c r="C66" s="7">
        <v>0</v>
      </c>
      <c r="D66" s="7"/>
      <c r="E66" s="7">
        <v>0</v>
      </c>
      <c r="F66" s="7"/>
      <c r="G66" s="7">
        <v>0</v>
      </c>
      <c r="H66" s="7"/>
      <c r="I66" s="7">
        <f t="shared" si="0"/>
        <v>0</v>
      </c>
      <c r="J66" s="7"/>
      <c r="K66" s="7">
        <v>1500001</v>
      </c>
      <c r="L66" s="7"/>
      <c r="M66" s="7">
        <v>54634976318</v>
      </c>
      <c r="N66" s="7"/>
      <c r="O66" s="7">
        <v>82500682291</v>
      </c>
      <c r="P66" s="7"/>
      <c r="Q66" s="7">
        <f t="shared" si="1"/>
        <v>-27865705973</v>
      </c>
    </row>
    <row r="67" spans="1:17">
      <c r="A67" s="1" t="s">
        <v>253</v>
      </c>
      <c r="C67" s="7">
        <v>0</v>
      </c>
      <c r="D67" s="7"/>
      <c r="E67" s="7">
        <v>0</v>
      </c>
      <c r="F67" s="7"/>
      <c r="G67" s="7">
        <v>0</v>
      </c>
      <c r="H67" s="7"/>
      <c r="I67" s="7">
        <f t="shared" si="0"/>
        <v>0</v>
      </c>
      <c r="J67" s="7"/>
      <c r="K67" s="7">
        <v>16588000</v>
      </c>
      <c r="L67" s="7"/>
      <c r="M67" s="7">
        <v>192050897994</v>
      </c>
      <c r="N67" s="7"/>
      <c r="O67" s="7">
        <v>166541944140</v>
      </c>
      <c r="P67" s="7"/>
      <c r="Q67" s="7">
        <f t="shared" si="1"/>
        <v>25508953854</v>
      </c>
    </row>
    <row r="68" spans="1:17">
      <c r="A68" s="1" t="s">
        <v>254</v>
      </c>
      <c r="C68" s="7">
        <v>0</v>
      </c>
      <c r="D68" s="7"/>
      <c r="E68" s="7">
        <v>0</v>
      </c>
      <c r="F68" s="7"/>
      <c r="G68" s="7">
        <v>0</v>
      </c>
      <c r="H68" s="7"/>
      <c r="I68" s="7">
        <f t="shared" si="0"/>
        <v>0</v>
      </c>
      <c r="J68" s="7"/>
      <c r="K68" s="7">
        <v>10000000</v>
      </c>
      <c r="L68" s="7"/>
      <c r="M68" s="7">
        <v>66208915637</v>
      </c>
      <c r="N68" s="7"/>
      <c r="O68" s="7">
        <v>66208915637</v>
      </c>
      <c r="P68" s="7"/>
      <c r="Q68" s="7">
        <f t="shared" si="1"/>
        <v>0</v>
      </c>
    </row>
    <row r="69" spans="1:17">
      <c r="A69" s="1" t="s">
        <v>255</v>
      </c>
      <c r="C69" s="7">
        <v>0</v>
      </c>
      <c r="D69" s="7"/>
      <c r="E69" s="7">
        <v>0</v>
      </c>
      <c r="F69" s="7"/>
      <c r="G69" s="7">
        <v>0</v>
      </c>
      <c r="H69" s="7"/>
      <c r="I69" s="7">
        <f t="shared" si="0"/>
        <v>0</v>
      </c>
      <c r="J69" s="7"/>
      <c r="K69" s="7">
        <v>5500</v>
      </c>
      <c r="L69" s="7"/>
      <c r="M69" s="7">
        <v>7858167601</v>
      </c>
      <c r="N69" s="7"/>
      <c r="O69" s="7">
        <v>7135640785</v>
      </c>
      <c r="P69" s="7"/>
      <c r="Q69" s="7">
        <f t="shared" si="1"/>
        <v>722526816</v>
      </c>
    </row>
    <row r="70" spans="1:17">
      <c r="A70" s="1" t="s">
        <v>59</v>
      </c>
      <c r="C70" s="7">
        <v>0</v>
      </c>
      <c r="D70" s="7"/>
      <c r="E70" s="7">
        <v>0</v>
      </c>
      <c r="F70" s="7"/>
      <c r="G70" s="7">
        <v>0</v>
      </c>
      <c r="H70" s="7"/>
      <c r="I70" s="7">
        <f t="shared" si="0"/>
        <v>0</v>
      </c>
      <c r="J70" s="7"/>
      <c r="K70" s="7">
        <v>14766805</v>
      </c>
      <c r="L70" s="7"/>
      <c r="M70" s="7">
        <v>63748295206</v>
      </c>
      <c r="N70" s="7"/>
      <c r="O70" s="7">
        <v>44208487500</v>
      </c>
      <c r="P70" s="7"/>
      <c r="Q70" s="7">
        <f t="shared" si="1"/>
        <v>19539807706</v>
      </c>
    </row>
    <row r="71" spans="1:17">
      <c r="A71" s="1" t="s">
        <v>256</v>
      </c>
      <c r="C71" s="7">
        <v>0</v>
      </c>
      <c r="D71" s="7"/>
      <c r="E71" s="7">
        <v>0</v>
      </c>
      <c r="F71" s="7"/>
      <c r="G71" s="7">
        <v>0</v>
      </c>
      <c r="H71" s="7"/>
      <c r="I71" s="7">
        <f t="shared" si="0"/>
        <v>0</v>
      </c>
      <c r="J71" s="7"/>
      <c r="K71" s="7">
        <v>34304202</v>
      </c>
      <c r="L71" s="7"/>
      <c r="M71" s="7">
        <v>240198015403</v>
      </c>
      <c r="N71" s="7"/>
      <c r="O71" s="7">
        <v>240198015403</v>
      </c>
      <c r="P71" s="7"/>
      <c r="Q71" s="7">
        <f t="shared" si="1"/>
        <v>0</v>
      </c>
    </row>
    <row r="72" spans="1:17">
      <c r="A72" s="1" t="s">
        <v>257</v>
      </c>
      <c r="C72" s="7">
        <v>0</v>
      </c>
      <c r="D72" s="7"/>
      <c r="E72" s="7">
        <v>0</v>
      </c>
      <c r="F72" s="7"/>
      <c r="G72" s="7">
        <v>0</v>
      </c>
      <c r="H72" s="7"/>
      <c r="I72" s="7">
        <f t="shared" si="0"/>
        <v>0</v>
      </c>
      <c r="J72" s="7"/>
      <c r="K72" s="7">
        <v>5000</v>
      </c>
      <c r="L72" s="7"/>
      <c r="M72" s="7">
        <v>7141062600</v>
      </c>
      <c r="N72" s="7"/>
      <c r="O72" s="7">
        <v>6511270725</v>
      </c>
      <c r="P72" s="7"/>
      <c r="Q72" s="7">
        <f t="shared" si="1"/>
        <v>629791875</v>
      </c>
    </row>
    <row r="73" spans="1:17">
      <c r="A73" s="1" t="s">
        <v>258</v>
      </c>
      <c r="C73" s="7">
        <v>0</v>
      </c>
      <c r="D73" s="7"/>
      <c r="E73" s="7">
        <v>0</v>
      </c>
      <c r="F73" s="7"/>
      <c r="G73" s="7">
        <v>0</v>
      </c>
      <c r="H73" s="7"/>
      <c r="I73" s="7">
        <f t="shared" ref="I73:I101" si="2">E73-G73</f>
        <v>0</v>
      </c>
      <c r="J73" s="7"/>
      <c r="K73" s="7">
        <v>824859</v>
      </c>
      <c r="L73" s="7"/>
      <c r="M73" s="7">
        <v>18448899505</v>
      </c>
      <c r="N73" s="7"/>
      <c r="O73" s="7">
        <v>11958105864</v>
      </c>
      <c r="P73" s="7"/>
      <c r="Q73" s="7">
        <f t="shared" ref="Q73:Q101" si="3">M73-O73</f>
        <v>6490793641</v>
      </c>
    </row>
    <row r="74" spans="1:17">
      <c r="A74" s="1" t="s">
        <v>259</v>
      </c>
      <c r="C74" s="7">
        <v>0</v>
      </c>
      <c r="D74" s="7"/>
      <c r="E74" s="7">
        <v>0</v>
      </c>
      <c r="F74" s="7"/>
      <c r="G74" s="7">
        <v>0</v>
      </c>
      <c r="H74" s="7"/>
      <c r="I74" s="7">
        <f t="shared" si="2"/>
        <v>0</v>
      </c>
      <c r="J74" s="7"/>
      <c r="K74" s="7">
        <v>113548</v>
      </c>
      <c r="L74" s="7"/>
      <c r="M74" s="7">
        <v>253325588</v>
      </c>
      <c r="N74" s="7"/>
      <c r="O74" s="7">
        <v>253325588</v>
      </c>
      <c r="P74" s="7"/>
      <c r="Q74" s="7">
        <f t="shared" si="3"/>
        <v>0</v>
      </c>
    </row>
    <row r="75" spans="1:17">
      <c r="A75" s="1" t="s">
        <v>260</v>
      </c>
      <c r="C75" s="7">
        <v>0</v>
      </c>
      <c r="D75" s="7"/>
      <c r="E75" s="7">
        <v>0</v>
      </c>
      <c r="F75" s="7"/>
      <c r="G75" s="7">
        <v>0</v>
      </c>
      <c r="H75" s="7"/>
      <c r="I75" s="7">
        <f t="shared" si="2"/>
        <v>0</v>
      </c>
      <c r="J75" s="7"/>
      <c r="K75" s="7">
        <v>2076</v>
      </c>
      <c r="L75" s="7"/>
      <c r="M75" s="7">
        <v>63250808</v>
      </c>
      <c r="N75" s="7"/>
      <c r="O75" s="7">
        <v>77097881</v>
      </c>
      <c r="P75" s="7"/>
      <c r="Q75" s="7">
        <f t="shared" si="3"/>
        <v>-13847073</v>
      </c>
    </row>
    <row r="76" spans="1:17">
      <c r="A76" s="1" t="s">
        <v>261</v>
      </c>
      <c r="C76" s="7">
        <v>0</v>
      </c>
      <c r="D76" s="7"/>
      <c r="E76" s="7">
        <v>0</v>
      </c>
      <c r="F76" s="7"/>
      <c r="G76" s="7">
        <v>0</v>
      </c>
      <c r="H76" s="7"/>
      <c r="I76" s="7">
        <f t="shared" si="2"/>
        <v>0</v>
      </c>
      <c r="J76" s="7"/>
      <c r="K76" s="7">
        <v>29341373</v>
      </c>
      <c r="L76" s="7"/>
      <c r="M76" s="7">
        <v>272111883929</v>
      </c>
      <c r="N76" s="7"/>
      <c r="O76" s="7">
        <v>272111893202</v>
      </c>
      <c r="P76" s="7"/>
      <c r="Q76" s="7">
        <f t="shared" si="3"/>
        <v>-9273</v>
      </c>
    </row>
    <row r="77" spans="1:17">
      <c r="A77" s="1" t="s">
        <v>37</v>
      </c>
      <c r="C77" s="7">
        <v>0</v>
      </c>
      <c r="D77" s="7"/>
      <c r="E77" s="7">
        <v>0</v>
      </c>
      <c r="F77" s="7"/>
      <c r="G77" s="7">
        <v>0</v>
      </c>
      <c r="H77" s="7"/>
      <c r="I77" s="7">
        <f t="shared" si="2"/>
        <v>0</v>
      </c>
      <c r="J77" s="7"/>
      <c r="K77" s="7">
        <v>15645</v>
      </c>
      <c r="L77" s="7"/>
      <c r="M77" s="7">
        <v>199064479</v>
      </c>
      <c r="N77" s="7"/>
      <c r="O77" s="7">
        <v>87725007</v>
      </c>
      <c r="P77" s="7"/>
      <c r="Q77" s="7">
        <f t="shared" si="3"/>
        <v>111339472</v>
      </c>
    </row>
    <row r="78" spans="1:17">
      <c r="A78" s="1" t="s">
        <v>262</v>
      </c>
      <c r="C78" s="7">
        <v>0</v>
      </c>
      <c r="D78" s="7"/>
      <c r="E78" s="7">
        <v>0</v>
      </c>
      <c r="F78" s="7"/>
      <c r="G78" s="7">
        <v>0</v>
      </c>
      <c r="H78" s="7"/>
      <c r="I78" s="7">
        <f t="shared" si="2"/>
        <v>0</v>
      </c>
      <c r="J78" s="7"/>
      <c r="K78" s="7">
        <v>2932040</v>
      </c>
      <c r="L78" s="7"/>
      <c r="M78" s="7">
        <v>9018955040</v>
      </c>
      <c r="N78" s="7"/>
      <c r="O78" s="7">
        <v>29204235507</v>
      </c>
      <c r="P78" s="7"/>
      <c r="Q78" s="7">
        <f t="shared" si="3"/>
        <v>-20185280467</v>
      </c>
    </row>
    <row r="79" spans="1:17">
      <c r="A79" s="1" t="s">
        <v>263</v>
      </c>
      <c r="C79" s="7">
        <v>0</v>
      </c>
      <c r="D79" s="7"/>
      <c r="E79" s="7">
        <v>0</v>
      </c>
      <c r="F79" s="7"/>
      <c r="G79" s="7">
        <v>0</v>
      </c>
      <c r="H79" s="7"/>
      <c r="I79" s="7">
        <f t="shared" si="2"/>
        <v>0</v>
      </c>
      <c r="J79" s="7"/>
      <c r="K79" s="7">
        <v>51854515</v>
      </c>
      <c r="L79" s="7"/>
      <c r="M79" s="7">
        <v>214737960098</v>
      </c>
      <c r="N79" s="7"/>
      <c r="O79" s="7">
        <v>215977658863</v>
      </c>
      <c r="P79" s="7"/>
      <c r="Q79" s="7">
        <f t="shared" si="3"/>
        <v>-1239698765</v>
      </c>
    </row>
    <row r="80" spans="1:17">
      <c r="A80" s="1" t="s">
        <v>264</v>
      </c>
      <c r="C80" s="7">
        <v>0</v>
      </c>
      <c r="D80" s="7"/>
      <c r="E80" s="7">
        <v>0</v>
      </c>
      <c r="F80" s="7"/>
      <c r="G80" s="7">
        <v>0</v>
      </c>
      <c r="H80" s="7"/>
      <c r="I80" s="7">
        <f t="shared" si="2"/>
        <v>0</v>
      </c>
      <c r="J80" s="7"/>
      <c r="K80" s="7">
        <v>41912170</v>
      </c>
      <c r="L80" s="7"/>
      <c r="M80" s="7">
        <v>108934835589</v>
      </c>
      <c r="N80" s="7"/>
      <c r="O80" s="7">
        <v>134570820060</v>
      </c>
      <c r="P80" s="7"/>
      <c r="Q80" s="7">
        <f t="shared" si="3"/>
        <v>-25635984471</v>
      </c>
    </row>
    <row r="81" spans="1:17">
      <c r="A81" s="1" t="s">
        <v>15</v>
      </c>
      <c r="C81" s="7">
        <v>0</v>
      </c>
      <c r="D81" s="7"/>
      <c r="E81" s="7">
        <v>0</v>
      </c>
      <c r="F81" s="7"/>
      <c r="G81" s="7">
        <v>0</v>
      </c>
      <c r="H81" s="7"/>
      <c r="I81" s="7">
        <f t="shared" si="2"/>
        <v>0</v>
      </c>
      <c r="J81" s="7"/>
      <c r="K81" s="7">
        <v>84430136</v>
      </c>
      <c r="L81" s="7"/>
      <c r="M81" s="7">
        <v>433151735859</v>
      </c>
      <c r="N81" s="7"/>
      <c r="O81" s="7">
        <v>460763493309</v>
      </c>
      <c r="P81" s="7"/>
      <c r="Q81" s="7">
        <f t="shared" si="3"/>
        <v>-27611757450</v>
      </c>
    </row>
    <row r="82" spans="1:17">
      <c r="A82" s="1" t="s">
        <v>265</v>
      </c>
      <c r="C82" s="7">
        <v>0</v>
      </c>
      <c r="D82" s="7"/>
      <c r="E82" s="7">
        <v>0</v>
      </c>
      <c r="F82" s="7"/>
      <c r="G82" s="7">
        <v>0</v>
      </c>
      <c r="H82" s="7"/>
      <c r="I82" s="7">
        <f t="shared" si="2"/>
        <v>0</v>
      </c>
      <c r="J82" s="7"/>
      <c r="K82" s="7">
        <v>14201508</v>
      </c>
      <c r="L82" s="7"/>
      <c r="M82" s="7">
        <v>345414227441</v>
      </c>
      <c r="N82" s="7"/>
      <c r="O82" s="7">
        <v>391210554167</v>
      </c>
      <c r="P82" s="7"/>
      <c r="Q82" s="7">
        <f t="shared" si="3"/>
        <v>-45796326726</v>
      </c>
    </row>
    <row r="83" spans="1:17">
      <c r="A83" s="1" t="s">
        <v>266</v>
      </c>
      <c r="C83" s="7">
        <v>0</v>
      </c>
      <c r="D83" s="7"/>
      <c r="E83" s="7">
        <v>0</v>
      </c>
      <c r="F83" s="7"/>
      <c r="G83" s="7">
        <v>0</v>
      </c>
      <c r="H83" s="7"/>
      <c r="I83" s="7">
        <f t="shared" si="2"/>
        <v>0</v>
      </c>
      <c r="J83" s="7"/>
      <c r="K83" s="7">
        <v>65465</v>
      </c>
      <c r="L83" s="7"/>
      <c r="M83" s="7">
        <v>4784805062</v>
      </c>
      <c r="N83" s="7"/>
      <c r="O83" s="7">
        <v>2607872799</v>
      </c>
      <c r="P83" s="7"/>
      <c r="Q83" s="7">
        <f t="shared" si="3"/>
        <v>2176932263</v>
      </c>
    </row>
    <row r="84" spans="1:17">
      <c r="A84" s="1" t="s">
        <v>103</v>
      </c>
      <c r="C84" s="7">
        <v>2858</v>
      </c>
      <c r="D84" s="7"/>
      <c r="E84" s="7">
        <v>2858000000</v>
      </c>
      <c r="F84" s="7"/>
      <c r="G84" s="7">
        <v>2482870203</v>
      </c>
      <c r="H84" s="7"/>
      <c r="I84" s="7">
        <f t="shared" si="2"/>
        <v>375129797</v>
      </c>
      <c r="J84" s="7"/>
      <c r="K84" s="7">
        <v>2858</v>
      </c>
      <c r="L84" s="7"/>
      <c r="M84" s="7">
        <v>2858000000</v>
      </c>
      <c r="N84" s="7"/>
      <c r="O84" s="7">
        <v>2482870203</v>
      </c>
      <c r="P84" s="7"/>
      <c r="Q84" s="7">
        <f t="shared" si="3"/>
        <v>375129797</v>
      </c>
    </row>
    <row r="85" spans="1:17">
      <c r="A85" s="1" t="s">
        <v>267</v>
      </c>
      <c r="C85" s="7">
        <v>0</v>
      </c>
      <c r="D85" s="7"/>
      <c r="E85" s="7">
        <v>0</v>
      </c>
      <c r="F85" s="7"/>
      <c r="G85" s="7">
        <v>0</v>
      </c>
      <c r="H85" s="7"/>
      <c r="I85" s="7">
        <f t="shared" si="2"/>
        <v>0</v>
      </c>
      <c r="J85" s="7"/>
      <c r="K85" s="7">
        <v>1308</v>
      </c>
      <c r="L85" s="7"/>
      <c r="M85" s="7">
        <v>1308000000</v>
      </c>
      <c r="N85" s="7"/>
      <c r="O85" s="7">
        <v>1127496272</v>
      </c>
      <c r="P85" s="7"/>
      <c r="Q85" s="7">
        <f t="shared" si="3"/>
        <v>180503728</v>
      </c>
    </row>
    <row r="86" spans="1:17">
      <c r="A86" s="1" t="s">
        <v>94</v>
      </c>
      <c r="C86" s="7">
        <v>0</v>
      </c>
      <c r="D86" s="7"/>
      <c r="E86" s="7">
        <v>0</v>
      </c>
      <c r="F86" s="7"/>
      <c r="G86" s="7">
        <v>0</v>
      </c>
      <c r="H86" s="7"/>
      <c r="I86" s="7">
        <f t="shared" si="2"/>
        <v>0</v>
      </c>
      <c r="J86" s="7"/>
      <c r="K86" s="7">
        <v>650000</v>
      </c>
      <c r="L86" s="7"/>
      <c r="M86" s="7">
        <v>532534312038</v>
      </c>
      <c r="N86" s="7"/>
      <c r="O86" s="7">
        <v>527519688886</v>
      </c>
      <c r="P86" s="7"/>
      <c r="Q86" s="7">
        <f t="shared" si="3"/>
        <v>5014623152</v>
      </c>
    </row>
    <row r="87" spans="1:17">
      <c r="A87" s="1" t="s">
        <v>91</v>
      </c>
      <c r="C87" s="7">
        <v>0</v>
      </c>
      <c r="D87" s="7"/>
      <c r="E87" s="7">
        <v>0</v>
      </c>
      <c r="F87" s="7"/>
      <c r="G87" s="7">
        <v>0</v>
      </c>
      <c r="H87" s="7"/>
      <c r="I87" s="7">
        <f t="shared" si="2"/>
        <v>0</v>
      </c>
      <c r="J87" s="7"/>
      <c r="K87" s="7">
        <v>336189</v>
      </c>
      <c r="L87" s="7"/>
      <c r="M87" s="7">
        <v>281478619224</v>
      </c>
      <c r="N87" s="7"/>
      <c r="O87" s="7">
        <v>278757956906</v>
      </c>
      <c r="P87" s="7"/>
      <c r="Q87" s="7">
        <f t="shared" si="3"/>
        <v>2720662318</v>
      </c>
    </row>
    <row r="88" spans="1:17">
      <c r="A88" s="1" t="s">
        <v>268</v>
      </c>
      <c r="C88" s="7">
        <v>0</v>
      </c>
      <c r="D88" s="7"/>
      <c r="E88" s="7">
        <v>0</v>
      </c>
      <c r="F88" s="7"/>
      <c r="G88" s="7">
        <v>0</v>
      </c>
      <c r="H88" s="7"/>
      <c r="I88" s="7">
        <f t="shared" si="2"/>
        <v>0</v>
      </c>
      <c r="J88" s="7"/>
      <c r="K88" s="7">
        <v>50769</v>
      </c>
      <c r="L88" s="7"/>
      <c r="M88" s="7">
        <v>50769000000</v>
      </c>
      <c r="N88" s="7"/>
      <c r="O88" s="7">
        <v>44163554621</v>
      </c>
      <c r="P88" s="7"/>
      <c r="Q88" s="7">
        <f t="shared" si="3"/>
        <v>6605445379</v>
      </c>
    </row>
    <row r="89" spans="1:17">
      <c r="A89" s="1" t="s">
        <v>269</v>
      </c>
      <c r="C89" s="7">
        <v>0</v>
      </c>
      <c r="D89" s="7"/>
      <c r="E89" s="7">
        <v>0</v>
      </c>
      <c r="F89" s="7"/>
      <c r="G89" s="7">
        <v>0</v>
      </c>
      <c r="H89" s="7"/>
      <c r="I89" s="7">
        <f t="shared" si="2"/>
        <v>0</v>
      </c>
      <c r="J89" s="7"/>
      <c r="K89" s="7">
        <v>396127</v>
      </c>
      <c r="L89" s="7"/>
      <c r="M89" s="7">
        <v>390928794129</v>
      </c>
      <c r="N89" s="7"/>
      <c r="O89" s="7">
        <v>379123303671</v>
      </c>
      <c r="P89" s="7"/>
      <c r="Q89" s="7">
        <f t="shared" si="3"/>
        <v>11805490458</v>
      </c>
    </row>
    <row r="90" spans="1:17">
      <c r="A90" s="1" t="s">
        <v>136</v>
      </c>
      <c r="C90" s="7">
        <v>0</v>
      </c>
      <c r="D90" s="7"/>
      <c r="E90" s="7">
        <v>0</v>
      </c>
      <c r="F90" s="7"/>
      <c r="G90" s="7">
        <v>0</v>
      </c>
      <c r="H90" s="7"/>
      <c r="I90" s="7">
        <f t="shared" si="2"/>
        <v>0</v>
      </c>
      <c r="J90" s="7"/>
      <c r="K90" s="7">
        <v>80516</v>
      </c>
      <c r="L90" s="7"/>
      <c r="M90" s="7">
        <v>60748221408</v>
      </c>
      <c r="N90" s="7"/>
      <c r="O90" s="7">
        <v>58303892298</v>
      </c>
      <c r="P90" s="7"/>
      <c r="Q90" s="7">
        <f t="shared" si="3"/>
        <v>2444329110</v>
      </c>
    </row>
    <row r="91" spans="1:17">
      <c r="A91" s="1" t="s">
        <v>97</v>
      </c>
      <c r="C91" s="7">
        <v>0</v>
      </c>
      <c r="D91" s="7"/>
      <c r="E91" s="7">
        <v>0</v>
      </c>
      <c r="F91" s="7"/>
      <c r="G91" s="7">
        <v>0</v>
      </c>
      <c r="H91" s="7"/>
      <c r="I91" s="7">
        <f t="shared" si="2"/>
        <v>0</v>
      </c>
      <c r="J91" s="7"/>
      <c r="K91" s="7">
        <v>70000</v>
      </c>
      <c r="L91" s="7"/>
      <c r="M91" s="7">
        <v>58019482305</v>
      </c>
      <c r="N91" s="7"/>
      <c r="O91" s="7">
        <v>52948041381</v>
      </c>
      <c r="P91" s="7"/>
      <c r="Q91" s="7">
        <f t="shared" si="3"/>
        <v>5071440924</v>
      </c>
    </row>
    <row r="92" spans="1:17">
      <c r="A92" s="1" t="s">
        <v>270</v>
      </c>
      <c r="C92" s="7">
        <v>0</v>
      </c>
      <c r="D92" s="7"/>
      <c r="E92" s="7">
        <v>0</v>
      </c>
      <c r="F92" s="7"/>
      <c r="G92" s="7">
        <v>0</v>
      </c>
      <c r="H92" s="7"/>
      <c r="I92" s="7">
        <f t="shared" si="2"/>
        <v>0</v>
      </c>
      <c r="J92" s="7"/>
      <c r="K92" s="7">
        <v>18315</v>
      </c>
      <c r="L92" s="7"/>
      <c r="M92" s="7">
        <v>18315000000</v>
      </c>
      <c r="N92" s="7"/>
      <c r="O92" s="7">
        <v>16265626797</v>
      </c>
      <c r="P92" s="7"/>
      <c r="Q92" s="7">
        <f t="shared" si="3"/>
        <v>2049373203</v>
      </c>
    </row>
    <row r="93" spans="1:17">
      <c r="A93" s="1" t="s">
        <v>100</v>
      </c>
      <c r="C93" s="7">
        <v>0</v>
      </c>
      <c r="D93" s="7"/>
      <c r="E93" s="7">
        <v>0</v>
      </c>
      <c r="F93" s="7"/>
      <c r="G93" s="7">
        <v>0</v>
      </c>
      <c r="H93" s="7"/>
      <c r="I93" s="7">
        <f t="shared" si="2"/>
        <v>0</v>
      </c>
      <c r="J93" s="7"/>
      <c r="K93" s="7">
        <v>125000</v>
      </c>
      <c r="L93" s="7"/>
      <c r="M93" s="7">
        <v>96788993842</v>
      </c>
      <c r="N93" s="7"/>
      <c r="O93" s="7">
        <v>91904504031</v>
      </c>
      <c r="P93" s="7"/>
      <c r="Q93" s="7">
        <f t="shared" si="3"/>
        <v>4884489811</v>
      </c>
    </row>
    <row r="94" spans="1:17">
      <c r="A94" s="1" t="s">
        <v>171</v>
      </c>
      <c r="C94" s="7">
        <v>0</v>
      </c>
      <c r="D94" s="7"/>
      <c r="E94" s="7">
        <v>0</v>
      </c>
      <c r="F94" s="7"/>
      <c r="G94" s="7">
        <v>0</v>
      </c>
      <c r="H94" s="7"/>
      <c r="I94" s="7">
        <f t="shared" si="2"/>
        <v>0</v>
      </c>
      <c r="J94" s="7"/>
      <c r="K94" s="7">
        <v>200000</v>
      </c>
      <c r="L94" s="7"/>
      <c r="M94" s="7">
        <v>195981375000</v>
      </c>
      <c r="N94" s="7"/>
      <c r="O94" s="7">
        <v>194835307500</v>
      </c>
      <c r="P94" s="7"/>
      <c r="Q94" s="7">
        <f t="shared" si="3"/>
        <v>1146067500</v>
      </c>
    </row>
    <row r="95" spans="1:17">
      <c r="A95" s="1" t="s">
        <v>271</v>
      </c>
      <c r="C95" s="7">
        <v>0</v>
      </c>
      <c r="D95" s="7"/>
      <c r="E95" s="7">
        <v>0</v>
      </c>
      <c r="F95" s="7"/>
      <c r="G95" s="7">
        <v>0</v>
      </c>
      <c r="H95" s="7"/>
      <c r="I95" s="7">
        <f t="shared" si="2"/>
        <v>0</v>
      </c>
      <c r="J95" s="7"/>
      <c r="K95" s="7">
        <v>28391</v>
      </c>
      <c r="L95" s="7"/>
      <c r="M95" s="7">
        <v>28391000000</v>
      </c>
      <c r="N95" s="7"/>
      <c r="O95" s="7">
        <v>24830560217</v>
      </c>
      <c r="P95" s="7"/>
      <c r="Q95" s="7">
        <f t="shared" si="3"/>
        <v>3560439783</v>
      </c>
    </row>
    <row r="96" spans="1:17">
      <c r="A96" s="1" t="s">
        <v>272</v>
      </c>
      <c r="C96" s="7">
        <v>0</v>
      </c>
      <c r="D96" s="7"/>
      <c r="E96" s="7">
        <v>0</v>
      </c>
      <c r="F96" s="7"/>
      <c r="G96" s="7">
        <v>0</v>
      </c>
      <c r="H96" s="7"/>
      <c r="I96" s="7">
        <f t="shared" si="2"/>
        <v>0</v>
      </c>
      <c r="J96" s="7"/>
      <c r="K96" s="7">
        <v>72613</v>
      </c>
      <c r="L96" s="7"/>
      <c r="M96" s="7">
        <v>54868243701</v>
      </c>
      <c r="N96" s="7"/>
      <c r="O96" s="7">
        <v>52076026145</v>
      </c>
      <c r="P96" s="7"/>
      <c r="Q96" s="7">
        <f>M96-O96</f>
        <v>2792217556</v>
      </c>
    </row>
    <row r="97" spans="1:17">
      <c r="A97" s="1" t="s">
        <v>173</v>
      </c>
      <c r="C97" s="7">
        <v>0</v>
      </c>
      <c r="D97" s="7"/>
      <c r="E97" s="7">
        <v>0</v>
      </c>
      <c r="F97" s="7"/>
      <c r="G97" s="7">
        <v>0</v>
      </c>
      <c r="H97" s="7"/>
      <c r="I97" s="7">
        <f t="shared" si="2"/>
        <v>0</v>
      </c>
      <c r="J97" s="7"/>
      <c r="K97" s="7">
        <v>1000</v>
      </c>
      <c r="L97" s="7"/>
      <c r="M97" s="7">
        <v>1000000000</v>
      </c>
      <c r="N97" s="7"/>
      <c r="O97" s="7">
        <v>1000181250</v>
      </c>
      <c r="P97" s="7"/>
      <c r="Q97" s="7">
        <f t="shared" si="3"/>
        <v>-181250</v>
      </c>
    </row>
    <row r="98" spans="1:17">
      <c r="A98" s="1" t="s">
        <v>273</v>
      </c>
      <c r="C98" s="7">
        <v>0</v>
      </c>
      <c r="D98" s="7"/>
      <c r="E98" s="7">
        <v>0</v>
      </c>
      <c r="F98" s="7"/>
      <c r="G98" s="7">
        <v>0</v>
      </c>
      <c r="H98" s="7"/>
      <c r="I98" s="7">
        <f t="shared" si="2"/>
        <v>0</v>
      </c>
      <c r="J98" s="7"/>
      <c r="K98" s="7">
        <v>81918</v>
      </c>
      <c r="L98" s="7"/>
      <c r="M98" s="7">
        <v>81918000000</v>
      </c>
      <c r="N98" s="7"/>
      <c r="O98" s="7">
        <v>81575132253</v>
      </c>
      <c r="P98" s="7"/>
      <c r="Q98" s="7">
        <f t="shared" si="3"/>
        <v>342867747</v>
      </c>
    </row>
    <row r="99" spans="1:17">
      <c r="A99" s="1" t="s">
        <v>109</v>
      </c>
      <c r="C99" s="7">
        <v>0</v>
      </c>
      <c r="D99" s="7"/>
      <c r="E99" s="7">
        <v>0</v>
      </c>
      <c r="F99" s="7"/>
      <c r="G99" s="7">
        <v>0</v>
      </c>
      <c r="H99" s="7"/>
      <c r="I99" s="7">
        <f t="shared" si="2"/>
        <v>0</v>
      </c>
      <c r="J99" s="7"/>
      <c r="K99" s="7">
        <v>35000</v>
      </c>
      <c r="L99" s="7"/>
      <c r="M99" s="7">
        <v>29654219202</v>
      </c>
      <c r="N99" s="7"/>
      <c r="O99" s="7">
        <v>29454529444</v>
      </c>
      <c r="P99" s="7"/>
      <c r="Q99" s="7">
        <f t="shared" si="3"/>
        <v>199689758</v>
      </c>
    </row>
    <row r="100" spans="1:17">
      <c r="A100" s="1" t="s">
        <v>274</v>
      </c>
      <c r="C100" s="7">
        <v>0</v>
      </c>
      <c r="D100" s="7"/>
      <c r="E100" s="7">
        <v>0</v>
      </c>
      <c r="F100" s="7"/>
      <c r="G100" s="7">
        <v>0</v>
      </c>
      <c r="H100" s="7"/>
      <c r="I100" s="7">
        <f t="shared" si="2"/>
        <v>0</v>
      </c>
      <c r="J100" s="7"/>
      <c r="K100" s="7">
        <v>593306</v>
      </c>
      <c r="L100" s="7"/>
      <c r="M100" s="7">
        <v>444761720004</v>
      </c>
      <c r="N100" s="7"/>
      <c r="O100" s="7">
        <v>442169167222</v>
      </c>
      <c r="P100" s="7"/>
      <c r="Q100" s="7">
        <f t="shared" si="3"/>
        <v>2592552782</v>
      </c>
    </row>
    <row r="101" spans="1:17">
      <c r="A101" s="1" t="s">
        <v>275</v>
      </c>
      <c r="C101" s="7">
        <v>0</v>
      </c>
      <c r="D101" s="7"/>
      <c r="E101" s="7">
        <v>0</v>
      </c>
      <c r="F101" s="7"/>
      <c r="G101" s="7">
        <v>0</v>
      </c>
      <c r="H101" s="7"/>
      <c r="I101" s="7">
        <f t="shared" si="2"/>
        <v>0</v>
      </c>
      <c r="J101" s="7"/>
      <c r="K101" s="7">
        <v>69371</v>
      </c>
      <c r="L101" s="7"/>
      <c r="M101" s="7">
        <v>69371000000</v>
      </c>
      <c r="N101" s="7"/>
      <c r="O101" s="7">
        <v>61311549034</v>
      </c>
      <c r="P101" s="7"/>
      <c r="Q101" s="7">
        <f t="shared" si="3"/>
        <v>8059450966</v>
      </c>
    </row>
    <row r="102" spans="1:17" ht="24.75" thickBot="1">
      <c r="C102" s="7"/>
      <c r="D102" s="7"/>
      <c r="E102" s="12">
        <f>SUM(E8:E101)</f>
        <v>703182287529</v>
      </c>
      <c r="F102" s="7">
        <f t="shared" ref="F102:Q102" si="4">SUM(F8:F101)</f>
        <v>0</v>
      </c>
      <c r="G102" s="12">
        <f t="shared" si="4"/>
        <v>622212034430</v>
      </c>
      <c r="H102" s="7">
        <f t="shared" si="4"/>
        <v>0</v>
      </c>
      <c r="I102" s="12">
        <f>SUM(I8:I101)</f>
        <v>80970253099</v>
      </c>
      <c r="J102" s="7">
        <f t="shared" si="4"/>
        <v>0</v>
      </c>
      <c r="K102" s="7"/>
      <c r="L102" s="7">
        <f t="shared" si="4"/>
        <v>0</v>
      </c>
      <c r="M102" s="12">
        <f t="shared" si="4"/>
        <v>14152470116728</v>
      </c>
      <c r="N102" s="7">
        <f t="shared" si="4"/>
        <v>0</v>
      </c>
      <c r="O102" s="12">
        <f t="shared" si="4"/>
        <v>14609855613729</v>
      </c>
      <c r="P102" s="7">
        <f t="shared" si="4"/>
        <v>0</v>
      </c>
      <c r="Q102" s="12">
        <f t="shared" si="4"/>
        <v>-457385497001</v>
      </c>
    </row>
    <row r="103" spans="1:17" ht="24.75" thickTop="1">
      <c r="G103" s="11"/>
      <c r="H103" s="11"/>
      <c r="I103" s="11"/>
      <c r="J103" s="11"/>
      <c r="K103" s="11"/>
      <c r="L103" s="11"/>
      <c r="M103" s="11"/>
      <c r="N103" s="11"/>
      <c r="O103" s="7"/>
      <c r="P103" s="7"/>
      <c r="Q103" s="7"/>
    </row>
    <row r="104" spans="1:17">
      <c r="G104" s="3"/>
      <c r="I104" s="3"/>
      <c r="O104" s="4"/>
      <c r="P104" s="5"/>
      <c r="Q104" s="4"/>
    </row>
    <row r="105" spans="1:17"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</row>
    <row r="106" spans="1:17">
      <c r="O106" s="5"/>
      <c r="P106" s="5"/>
      <c r="Q106" s="5"/>
    </row>
    <row r="107" spans="1:17">
      <c r="G107" s="11"/>
      <c r="H107" s="11"/>
      <c r="I107" s="11"/>
      <c r="J107" s="11"/>
      <c r="K107" s="11"/>
      <c r="L107" s="11"/>
      <c r="M107" s="11"/>
      <c r="N107" s="11"/>
      <c r="O107" s="7"/>
      <c r="P107" s="7"/>
      <c r="Q107" s="7"/>
    </row>
    <row r="108" spans="1:17">
      <c r="G108" s="3"/>
      <c r="I108" s="3"/>
      <c r="O108" s="4"/>
      <c r="P108" s="5"/>
      <c r="Q108" s="4"/>
    </row>
    <row r="109" spans="1:17"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17"/>
  <sheetViews>
    <sheetView rightToLeft="1" topLeftCell="A103" workbookViewId="0">
      <selection activeCell="M116" sqref="M116:Q116"/>
    </sheetView>
  </sheetViews>
  <sheetFormatPr defaultRowHeight="24"/>
  <cols>
    <col min="1" max="1" width="35.7109375" style="1" bestFit="1" customWidth="1"/>
    <col min="2" max="2" width="1" style="1" customWidth="1"/>
    <col min="3" max="3" width="18.7109375" style="1" bestFit="1" customWidth="1"/>
    <col min="4" max="4" width="1" style="1" customWidth="1"/>
    <col min="5" max="5" width="19.85546875" style="1" bestFit="1" customWidth="1"/>
    <col min="6" max="6" width="1" style="1" customWidth="1"/>
    <col min="7" max="7" width="16.85546875" style="1" bestFit="1" customWidth="1"/>
    <col min="8" max="8" width="1" style="1" customWidth="1"/>
    <col min="9" max="9" width="19.85546875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9.85546875" style="1" bestFit="1" customWidth="1"/>
    <col min="16" max="16" width="1" style="1" customWidth="1"/>
    <col min="17" max="17" width="18.140625" style="1" bestFit="1" customWidth="1"/>
    <col min="18" max="18" width="1" style="1" customWidth="1"/>
    <col min="19" max="19" width="18.140625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</row>
    <row r="3" spans="1:21" ht="24.75">
      <c r="A3" s="27" t="s">
        <v>161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1:21" ht="24.75">
      <c r="A4" s="27" t="s">
        <v>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</row>
    <row r="6" spans="1:21" ht="24.75">
      <c r="A6" s="28" t="s">
        <v>3</v>
      </c>
      <c r="C6" s="29" t="s">
        <v>163</v>
      </c>
      <c r="D6" s="29" t="s">
        <v>163</v>
      </c>
      <c r="E6" s="29" t="s">
        <v>163</v>
      </c>
      <c r="F6" s="29" t="s">
        <v>163</v>
      </c>
      <c r="G6" s="29" t="s">
        <v>163</v>
      </c>
      <c r="H6" s="29" t="s">
        <v>163</v>
      </c>
      <c r="I6" s="29" t="s">
        <v>163</v>
      </c>
      <c r="J6" s="29" t="s">
        <v>163</v>
      </c>
      <c r="K6" s="29" t="s">
        <v>163</v>
      </c>
      <c r="M6" s="29" t="s">
        <v>164</v>
      </c>
      <c r="N6" s="29" t="s">
        <v>164</v>
      </c>
      <c r="O6" s="29" t="s">
        <v>164</v>
      </c>
      <c r="P6" s="29" t="s">
        <v>164</v>
      </c>
      <c r="Q6" s="29" t="s">
        <v>164</v>
      </c>
      <c r="R6" s="29" t="s">
        <v>164</v>
      </c>
      <c r="S6" s="29" t="s">
        <v>164</v>
      </c>
      <c r="T6" s="29" t="s">
        <v>164</v>
      </c>
      <c r="U6" s="29" t="s">
        <v>164</v>
      </c>
    </row>
    <row r="7" spans="1:21" ht="24.75">
      <c r="A7" s="29" t="s">
        <v>3</v>
      </c>
      <c r="C7" s="29" t="s">
        <v>276</v>
      </c>
      <c r="E7" s="29" t="s">
        <v>277</v>
      </c>
      <c r="G7" s="29" t="s">
        <v>278</v>
      </c>
      <c r="I7" s="29" t="s">
        <v>151</v>
      </c>
      <c r="K7" s="29" t="s">
        <v>279</v>
      </c>
      <c r="M7" s="29" t="s">
        <v>276</v>
      </c>
      <c r="O7" s="29" t="s">
        <v>277</v>
      </c>
      <c r="Q7" s="29" t="s">
        <v>278</v>
      </c>
      <c r="S7" s="29" t="s">
        <v>151</v>
      </c>
      <c r="U7" s="29" t="s">
        <v>279</v>
      </c>
    </row>
    <row r="8" spans="1:21">
      <c r="A8" s="1" t="s">
        <v>55</v>
      </c>
      <c r="C8" s="7">
        <v>0</v>
      </c>
      <c r="D8" s="7"/>
      <c r="E8" s="7">
        <v>-76491650089</v>
      </c>
      <c r="F8" s="7"/>
      <c r="G8" s="7">
        <v>-2240401162</v>
      </c>
      <c r="H8" s="7"/>
      <c r="I8" s="7">
        <f>C8+E8+G8</f>
        <v>-78732051251</v>
      </c>
      <c r="J8" s="7"/>
      <c r="K8" s="8">
        <v>5.3818696492274241E-2</v>
      </c>
      <c r="L8" s="7"/>
      <c r="M8" s="7">
        <v>44638761496</v>
      </c>
      <c r="N8" s="7"/>
      <c r="O8" s="7">
        <v>-213925962600</v>
      </c>
      <c r="P8" s="7"/>
      <c r="Q8" s="7">
        <v>-25456160447</v>
      </c>
      <c r="R8" s="7"/>
      <c r="S8" s="7">
        <f>M8+O8+Q8</f>
        <v>-194743361551</v>
      </c>
      <c r="T8" s="7"/>
      <c r="U8" s="8">
        <v>0.19918029678642082</v>
      </c>
    </row>
    <row r="9" spans="1:21">
      <c r="A9" s="1" t="s">
        <v>70</v>
      </c>
      <c r="C9" s="7">
        <v>0</v>
      </c>
      <c r="D9" s="7"/>
      <c r="E9" s="7">
        <v>1758049171</v>
      </c>
      <c r="F9" s="7"/>
      <c r="G9" s="7">
        <v>1787165790</v>
      </c>
      <c r="H9" s="7"/>
      <c r="I9" s="7">
        <f t="shared" ref="I9:I72" si="0">C9+E9+G9</f>
        <v>3545214961</v>
      </c>
      <c r="J9" s="7"/>
      <c r="K9" s="8">
        <v>-2.4233948557704508E-3</v>
      </c>
      <c r="L9" s="7"/>
      <c r="M9" s="7">
        <v>0</v>
      </c>
      <c r="N9" s="7"/>
      <c r="O9" s="7">
        <v>1758049171</v>
      </c>
      <c r="P9" s="7"/>
      <c r="Q9" s="7">
        <v>1787165790</v>
      </c>
      <c r="R9" s="7"/>
      <c r="S9" s="7">
        <f t="shared" ref="S9:S72" si="1">M9+O9+Q9</f>
        <v>3545214961</v>
      </c>
      <c r="T9" s="7"/>
      <c r="U9" s="8">
        <v>-3.6259873634702255E-3</v>
      </c>
    </row>
    <row r="10" spans="1:21">
      <c r="A10" s="1" t="s">
        <v>72</v>
      </c>
      <c r="C10" s="7">
        <v>0</v>
      </c>
      <c r="D10" s="7"/>
      <c r="E10" s="7">
        <v>-20132126462</v>
      </c>
      <c r="F10" s="7"/>
      <c r="G10" s="7">
        <v>-1469928717</v>
      </c>
      <c r="H10" s="7"/>
      <c r="I10" s="7">
        <f t="shared" si="0"/>
        <v>-21602055179</v>
      </c>
      <c r="J10" s="7"/>
      <c r="K10" s="8">
        <v>1.4766469726307244E-2</v>
      </c>
      <c r="L10" s="7"/>
      <c r="M10" s="7">
        <v>0</v>
      </c>
      <c r="N10" s="7"/>
      <c r="O10" s="7">
        <v>-20132126462</v>
      </c>
      <c r="P10" s="7"/>
      <c r="Q10" s="7">
        <v>-1469928717</v>
      </c>
      <c r="R10" s="7"/>
      <c r="S10" s="7">
        <f t="shared" si="1"/>
        <v>-21602055179</v>
      </c>
      <c r="T10" s="7"/>
      <c r="U10" s="8">
        <v>2.2094225587366446E-2</v>
      </c>
    </row>
    <row r="11" spans="1:21">
      <c r="A11" s="1" t="s">
        <v>17</v>
      </c>
      <c r="C11" s="7">
        <v>0</v>
      </c>
      <c r="D11" s="7"/>
      <c r="E11" s="7">
        <v>236228004495</v>
      </c>
      <c r="F11" s="7"/>
      <c r="G11" s="7">
        <v>-21815894344</v>
      </c>
      <c r="H11" s="7"/>
      <c r="I11" s="7">
        <f t="shared" si="0"/>
        <v>214412110151</v>
      </c>
      <c r="J11" s="7"/>
      <c r="K11" s="8">
        <v>-0.14656521832127645</v>
      </c>
      <c r="L11" s="7"/>
      <c r="M11" s="7">
        <v>70511650739</v>
      </c>
      <c r="N11" s="7"/>
      <c r="O11" s="7">
        <v>-253084652879</v>
      </c>
      <c r="P11" s="7"/>
      <c r="Q11" s="7">
        <v>-520746864197</v>
      </c>
      <c r="R11" s="7"/>
      <c r="S11" s="7">
        <f t="shared" si="1"/>
        <v>-703319866337</v>
      </c>
      <c r="T11" s="7"/>
      <c r="U11" s="8">
        <v>0.71934395399713258</v>
      </c>
    </row>
    <row r="12" spans="1:21">
      <c r="A12" s="1" t="s">
        <v>63</v>
      </c>
      <c r="C12" s="7">
        <v>0</v>
      </c>
      <c r="D12" s="7"/>
      <c r="E12" s="7">
        <v>-84500376</v>
      </c>
      <c r="F12" s="7"/>
      <c r="G12" s="7">
        <v>79281621</v>
      </c>
      <c r="H12" s="7"/>
      <c r="I12" s="7">
        <f t="shared" si="0"/>
        <v>-5218755</v>
      </c>
      <c r="J12" s="7"/>
      <c r="K12" s="8">
        <v>3.5673729688196239E-6</v>
      </c>
      <c r="L12" s="7"/>
      <c r="M12" s="7">
        <v>0</v>
      </c>
      <c r="N12" s="7"/>
      <c r="O12" s="7">
        <v>0</v>
      </c>
      <c r="P12" s="7"/>
      <c r="Q12" s="7">
        <v>79281621</v>
      </c>
      <c r="R12" s="7"/>
      <c r="S12" s="7">
        <f t="shared" si="1"/>
        <v>79281621</v>
      </c>
      <c r="T12" s="7"/>
      <c r="U12" s="8">
        <v>-8.10879337540502E-5</v>
      </c>
    </row>
    <row r="13" spans="1:21">
      <c r="A13" s="1" t="s">
        <v>27</v>
      </c>
      <c r="C13" s="7">
        <v>0</v>
      </c>
      <c r="D13" s="7"/>
      <c r="E13" s="7">
        <v>-33273048712</v>
      </c>
      <c r="F13" s="7"/>
      <c r="G13" s="7">
        <v>0</v>
      </c>
      <c r="H13" s="7"/>
      <c r="I13" s="7">
        <f t="shared" si="0"/>
        <v>-33273048712</v>
      </c>
      <c r="J13" s="7"/>
      <c r="K13" s="8">
        <v>2.2744385311325672E-2</v>
      </c>
      <c r="L13" s="7"/>
      <c r="M13" s="7">
        <v>0</v>
      </c>
      <c r="N13" s="7"/>
      <c r="O13" s="7">
        <v>0</v>
      </c>
      <c r="P13" s="7"/>
      <c r="Q13" s="7">
        <v>0</v>
      </c>
      <c r="R13" s="7"/>
      <c r="S13" s="7">
        <f t="shared" si="1"/>
        <v>0</v>
      </c>
      <c r="T13" s="7"/>
      <c r="U13" s="8">
        <v>0</v>
      </c>
    </row>
    <row r="14" spans="1:21">
      <c r="A14" s="1" t="s">
        <v>53</v>
      </c>
      <c r="C14" s="7">
        <v>0</v>
      </c>
      <c r="D14" s="7"/>
      <c r="E14" s="7">
        <v>-6442050363</v>
      </c>
      <c r="F14" s="7"/>
      <c r="G14" s="7">
        <v>25576917</v>
      </c>
      <c r="H14" s="7"/>
      <c r="I14" s="7">
        <f t="shared" si="0"/>
        <v>-6416473446</v>
      </c>
      <c r="J14" s="7"/>
      <c r="K14" s="8">
        <v>4.3860947537121987E-3</v>
      </c>
      <c r="L14" s="7"/>
      <c r="M14" s="7">
        <v>3731782649</v>
      </c>
      <c r="N14" s="7"/>
      <c r="O14" s="7">
        <v>3675914493</v>
      </c>
      <c r="P14" s="7"/>
      <c r="Q14" s="7">
        <v>-851904352</v>
      </c>
      <c r="R14" s="7"/>
      <c r="S14" s="7">
        <f t="shared" si="1"/>
        <v>6555792790</v>
      </c>
      <c r="T14" s="7"/>
      <c r="U14" s="8">
        <v>-6.7051566902346753E-3</v>
      </c>
    </row>
    <row r="15" spans="1:21">
      <c r="A15" s="1" t="s">
        <v>39</v>
      </c>
      <c r="C15" s="7">
        <v>0</v>
      </c>
      <c r="D15" s="7"/>
      <c r="E15" s="7">
        <v>-781564836</v>
      </c>
      <c r="F15" s="7"/>
      <c r="G15" s="7">
        <v>1276887606</v>
      </c>
      <c r="H15" s="7"/>
      <c r="I15" s="7">
        <f t="shared" si="0"/>
        <v>495322770</v>
      </c>
      <c r="J15" s="7"/>
      <c r="K15" s="8">
        <v>-3.3858670516988439E-4</v>
      </c>
      <c r="L15" s="7"/>
      <c r="M15" s="7">
        <v>0</v>
      </c>
      <c r="N15" s="7"/>
      <c r="O15" s="7">
        <v>0</v>
      </c>
      <c r="P15" s="7"/>
      <c r="Q15" s="7">
        <v>1276887606</v>
      </c>
      <c r="R15" s="7"/>
      <c r="S15" s="7">
        <f t="shared" si="1"/>
        <v>1276887606</v>
      </c>
      <c r="T15" s="7"/>
      <c r="U15" s="8">
        <v>-1.3059795738371161E-3</v>
      </c>
    </row>
    <row r="16" spans="1:21">
      <c r="A16" s="1" t="s">
        <v>34</v>
      </c>
      <c r="C16" s="7">
        <v>0</v>
      </c>
      <c r="D16" s="7"/>
      <c r="E16" s="7">
        <v>9115053226</v>
      </c>
      <c r="F16" s="7"/>
      <c r="G16" s="7">
        <v>-381572033</v>
      </c>
      <c r="H16" s="7"/>
      <c r="I16" s="7">
        <f t="shared" si="0"/>
        <v>8733481193</v>
      </c>
      <c r="J16" s="7"/>
      <c r="K16" s="8">
        <v>-5.9699266839701734E-3</v>
      </c>
      <c r="L16" s="7"/>
      <c r="M16" s="7">
        <v>1257701798</v>
      </c>
      <c r="N16" s="7"/>
      <c r="O16" s="7">
        <v>2617293492</v>
      </c>
      <c r="P16" s="7"/>
      <c r="Q16" s="7">
        <v>-381572033</v>
      </c>
      <c r="R16" s="7"/>
      <c r="S16" s="7">
        <f t="shared" si="1"/>
        <v>3493423257</v>
      </c>
      <c r="T16" s="7"/>
      <c r="U16" s="8">
        <v>-3.5730156632200328E-3</v>
      </c>
    </row>
    <row r="17" spans="1:21">
      <c r="A17" s="1" t="s">
        <v>32</v>
      </c>
      <c r="C17" s="7">
        <v>0</v>
      </c>
      <c r="D17" s="7"/>
      <c r="E17" s="7">
        <v>-147438408</v>
      </c>
      <c r="F17" s="7"/>
      <c r="G17" s="7">
        <v>1810726823</v>
      </c>
      <c r="H17" s="7"/>
      <c r="I17" s="7">
        <f t="shared" si="0"/>
        <v>1663288415</v>
      </c>
      <c r="J17" s="7"/>
      <c r="K17" s="8">
        <v>-1.1369704327989793E-3</v>
      </c>
      <c r="L17" s="7"/>
      <c r="M17" s="7">
        <v>0</v>
      </c>
      <c r="N17" s="7"/>
      <c r="O17" s="7">
        <v>0</v>
      </c>
      <c r="P17" s="7"/>
      <c r="Q17" s="7">
        <v>1810726823</v>
      </c>
      <c r="R17" s="7"/>
      <c r="S17" s="7">
        <f t="shared" si="1"/>
        <v>1810726823</v>
      </c>
      <c r="T17" s="7"/>
      <c r="U17" s="8">
        <v>-1.851981516247073E-3</v>
      </c>
    </row>
    <row r="18" spans="1:21" s="18" customFormat="1">
      <c r="A18" s="22" t="s">
        <v>25</v>
      </c>
      <c r="B18" s="22"/>
      <c r="C18" s="23">
        <v>0</v>
      </c>
      <c r="D18" s="23"/>
      <c r="E18" s="23">
        <v>-234762247893</v>
      </c>
      <c r="F18" s="23"/>
      <c r="G18" s="23">
        <v>59739081957</v>
      </c>
      <c r="H18" s="23"/>
      <c r="I18" s="23">
        <f t="shared" si="0"/>
        <v>-175023165936</v>
      </c>
      <c r="J18" s="23"/>
      <c r="K18" s="24">
        <v>0.1196402036649197</v>
      </c>
      <c r="L18" s="23"/>
      <c r="M18" s="23">
        <v>39459841719</v>
      </c>
      <c r="N18" s="23"/>
      <c r="O18" s="23">
        <v>-74209980679</v>
      </c>
      <c r="P18" s="23"/>
      <c r="Q18" s="23">
        <v>41822011151</v>
      </c>
      <c r="R18" s="23"/>
      <c r="S18" s="23">
        <f t="shared" si="1"/>
        <v>7071872191</v>
      </c>
      <c r="T18" s="23"/>
      <c r="U18" s="24">
        <v>-6.9329285309775307E-3</v>
      </c>
    </row>
    <row r="19" spans="1:21">
      <c r="A19" s="1" t="s">
        <v>66</v>
      </c>
      <c r="C19" s="7">
        <v>0</v>
      </c>
      <c r="D19" s="7"/>
      <c r="E19" s="7">
        <v>-2347752483</v>
      </c>
      <c r="F19" s="7"/>
      <c r="G19" s="7">
        <v>1799824860</v>
      </c>
      <c r="H19" s="7"/>
      <c r="I19" s="7">
        <f t="shared" si="0"/>
        <v>-547927623</v>
      </c>
      <c r="J19" s="7"/>
      <c r="K19" s="8">
        <v>3.7454568975929888E-4</v>
      </c>
      <c r="L19" s="7"/>
      <c r="M19" s="7">
        <v>378326174</v>
      </c>
      <c r="N19" s="7"/>
      <c r="O19" s="7">
        <v>395182832</v>
      </c>
      <c r="P19" s="7"/>
      <c r="Q19" s="7">
        <v>1522649427</v>
      </c>
      <c r="R19" s="7"/>
      <c r="S19" s="7">
        <f t="shared" si="1"/>
        <v>2296158433</v>
      </c>
      <c r="T19" s="7"/>
      <c r="U19" s="8">
        <v>-2.348472956978361E-3</v>
      </c>
    </row>
    <row r="20" spans="1:21">
      <c r="A20" s="1" t="s">
        <v>24</v>
      </c>
      <c r="C20" s="7">
        <v>0</v>
      </c>
      <c r="D20" s="7"/>
      <c r="E20" s="7">
        <v>-16391095257</v>
      </c>
      <c r="F20" s="7"/>
      <c r="G20" s="7">
        <v>39984373984</v>
      </c>
      <c r="H20" s="7"/>
      <c r="I20" s="7">
        <f t="shared" si="0"/>
        <v>23593278727</v>
      </c>
      <c r="J20" s="7"/>
      <c r="K20" s="8">
        <v>-1.6127606062466406E-2</v>
      </c>
      <c r="L20" s="7"/>
      <c r="M20" s="7">
        <v>54055755510</v>
      </c>
      <c r="N20" s="7"/>
      <c r="O20" s="7">
        <v>26191071492</v>
      </c>
      <c r="P20" s="7"/>
      <c r="Q20" s="7">
        <v>39984373984</v>
      </c>
      <c r="R20" s="7"/>
      <c r="S20" s="7">
        <f t="shared" si="1"/>
        <v>120231200986</v>
      </c>
      <c r="T20" s="7"/>
      <c r="U20" s="8">
        <v>-0.12297048846570208</v>
      </c>
    </row>
    <row r="21" spans="1:21">
      <c r="A21" s="1" t="s">
        <v>226</v>
      </c>
      <c r="C21" s="7">
        <v>0</v>
      </c>
      <c r="D21" s="7"/>
      <c r="E21" s="7">
        <v>0</v>
      </c>
      <c r="F21" s="7"/>
      <c r="G21" s="7">
        <v>0</v>
      </c>
      <c r="H21" s="7"/>
      <c r="I21" s="7">
        <f t="shared" si="0"/>
        <v>0</v>
      </c>
      <c r="J21" s="7"/>
      <c r="K21" s="8">
        <v>0</v>
      </c>
      <c r="L21" s="7"/>
      <c r="M21" s="7">
        <v>0</v>
      </c>
      <c r="N21" s="7"/>
      <c r="O21" s="7">
        <v>0</v>
      </c>
      <c r="P21" s="7"/>
      <c r="Q21" s="7">
        <v>3488979292</v>
      </c>
      <c r="R21" s="7"/>
      <c r="S21" s="7">
        <f t="shared" si="1"/>
        <v>3488979292</v>
      </c>
      <c r="T21" s="7"/>
      <c r="U21" s="8">
        <v>-3.5684704491467066E-3</v>
      </c>
    </row>
    <row r="22" spans="1:21">
      <c r="A22" s="1" t="s">
        <v>227</v>
      </c>
      <c r="C22" s="7">
        <v>0</v>
      </c>
      <c r="D22" s="7"/>
      <c r="E22" s="7">
        <v>0</v>
      </c>
      <c r="F22" s="7"/>
      <c r="G22" s="7">
        <v>0</v>
      </c>
      <c r="H22" s="7"/>
      <c r="I22" s="7">
        <f t="shared" si="0"/>
        <v>0</v>
      </c>
      <c r="J22" s="7"/>
      <c r="K22" s="8">
        <v>0</v>
      </c>
      <c r="L22" s="7"/>
      <c r="M22" s="7">
        <v>0</v>
      </c>
      <c r="N22" s="7"/>
      <c r="O22" s="7">
        <v>0</v>
      </c>
      <c r="P22" s="7"/>
      <c r="Q22" s="7">
        <v>0</v>
      </c>
      <c r="R22" s="7"/>
      <c r="S22" s="7">
        <f t="shared" si="1"/>
        <v>0</v>
      </c>
      <c r="T22" s="7"/>
      <c r="U22" s="8">
        <v>0</v>
      </c>
    </row>
    <row r="23" spans="1:21">
      <c r="A23" s="1" t="s">
        <v>213</v>
      </c>
      <c r="C23" s="7">
        <v>0</v>
      </c>
      <c r="D23" s="7"/>
      <c r="E23" s="7">
        <v>0</v>
      </c>
      <c r="F23" s="7"/>
      <c r="G23" s="7">
        <v>0</v>
      </c>
      <c r="H23" s="7"/>
      <c r="I23" s="7">
        <f t="shared" si="0"/>
        <v>0</v>
      </c>
      <c r="J23" s="7"/>
      <c r="K23" s="8">
        <v>0</v>
      </c>
      <c r="L23" s="7"/>
      <c r="M23" s="7">
        <v>8710584807</v>
      </c>
      <c r="N23" s="7"/>
      <c r="O23" s="7">
        <v>0</v>
      </c>
      <c r="P23" s="7"/>
      <c r="Q23" s="7">
        <v>-68448517761</v>
      </c>
      <c r="R23" s="7"/>
      <c r="S23" s="7">
        <f t="shared" si="1"/>
        <v>-59737932954</v>
      </c>
      <c r="T23" s="7"/>
      <c r="U23" s="8">
        <v>6.1098972105752533E-2</v>
      </c>
    </row>
    <row r="24" spans="1:21">
      <c r="A24" s="1" t="s">
        <v>228</v>
      </c>
      <c r="C24" s="7">
        <v>0</v>
      </c>
      <c r="D24" s="7"/>
      <c r="E24" s="7">
        <v>0</v>
      </c>
      <c r="F24" s="7"/>
      <c r="G24" s="7">
        <v>0</v>
      </c>
      <c r="H24" s="7"/>
      <c r="I24" s="7">
        <f t="shared" si="0"/>
        <v>0</v>
      </c>
      <c r="J24" s="7"/>
      <c r="K24" s="8">
        <v>0</v>
      </c>
      <c r="L24" s="7"/>
      <c r="M24" s="7">
        <v>0</v>
      </c>
      <c r="N24" s="7"/>
      <c r="O24" s="7">
        <v>0</v>
      </c>
      <c r="P24" s="7"/>
      <c r="Q24" s="7">
        <v>0</v>
      </c>
      <c r="R24" s="7"/>
      <c r="S24" s="7">
        <f t="shared" si="1"/>
        <v>0</v>
      </c>
      <c r="T24" s="7"/>
      <c r="U24" s="8">
        <v>0</v>
      </c>
    </row>
    <row r="25" spans="1:21">
      <c r="A25" s="1" t="s">
        <v>229</v>
      </c>
      <c r="C25" s="7">
        <v>0</v>
      </c>
      <c r="D25" s="7"/>
      <c r="E25" s="7">
        <v>0</v>
      </c>
      <c r="F25" s="7"/>
      <c r="G25" s="7">
        <v>0</v>
      </c>
      <c r="H25" s="7"/>
      <c r="I25" s="7">
        <f t="shared" si="0"/>
        <v>0</v>
      </c>
      <c r="J25" s="7"/>
      <c r="K25" s="8">
        <v>0</v>
      </c>
      <c r="L25" s="7"/>
      <c r="M25" s="7">
        <v>0</v>
      </c>
      <c r="N25" s="7"/>
      <c r="O25" s="7">
        <v>0</v>
      </c>
      <c r="P25" s="7"/>
      <c r="Q25" s="7">
        <v>3492488308</v>
      </c>
      <c r="R25" s="7"/>
      <c r="S25" s="7">
        <f t="shared" si="1"/>
        <v>3492488308</v>
      </c>
      <c r="T25" s="7"/>
      <c r="U25" s="8">
        <v>-3.5720594128101752E-3</v>
      </c>
    </row>
    <row r="26" spans="1:21">
      <c r="A26" s="1" t="s">
        <v>23</v>
      </c>
      <c r="C26" s="7">
        <v>0</v>
      </c>
      <c r="D26" s="7"/>
      <c r="E26" s="7">
        <v>-42511759439</v>
      </c>
      <c r="F26" s="7"/>
      <c r="G26" s="7">
        <v>0</v>
      </c>
      <c r="H26" s="7"/>
      <c r="I26" s="7">
        <f t="shared" si="0"/>
        <v>-42511759439</v>
      </c>
      <c r="J26" s="7"/>
      <c r="K26" s="8">
        <v>2.9059670645518156E-2</v>
      </c>
      <c r="L26" s="7"/>
      <c r="M26" s="7">
        <v>11113051949</v>
      </c>
      <c r="N26" s="7"/>
      <c r="O26" s="7">
        <v>-6159635034</v>
      </c>
      <c r="P26" s="7"/>
      <c r="Q26" s="7">
        <v>35445972025</v>
      </c>
      <c r="R26" s="7"/>
      <c r="S26" s="7">
        <f t="shared" si="1"/>
        <v>40399388940</v>
      </c>
      <c r="T26" s="7"/>
      <c r="U26" s="8">
        <v>-4.1319828388357856E-2</v>
      </c>
    </row>
    <row r="27" spans="1:21">
      <c r="A27" s="1" t="s">
        <v>40</v>
      </c>
      <c r="C27" s="7">
        <v>0</v>
      </c>
      <c r="D27" s="7"/>
      <c r="E27" s="7">
        <v>-51519447303</v>
      </c>
      <c r="F27" s="7"/>
      <c r="G27" s="7">
        <v>0</v>
      </c>
      <c r="H27" s="7"/>
      <c r="I27" s="7">
        <f t="shared" si="0"/>
        <v>-51519447303</v>
      </c>
      <c r="J27" s="7"/>
      <c r="K27" s="8">
        <v>3.5217036185306513E-2</v>
      </c>
      <c r="L27" s="7"/>
      <c r="M27" s="7">
        <v>6093266553</v>
      </c>
      <c r="N27" s="7"/>
      <c r="O27" s="7">
        <v>-23269376308</v>
      </c>
      <c r="P27" s="7"/>
      <c r="Q27" s="7">
        <v>290430276</v>
      </c>
      <c r="R27" s="7"/>
      <c r="S27" s="7">
        <f t="shared" si="1"/>
        <v>-16885679479</v>
      </c>
      <c r="T27" s="7"/>
      <c r="U27" s="8">
        <v>1.7270394345056048E-2</v>
      </c>
    </row>
    <row r="28" spans="1:21">
      <c r="A28" s="1" t="s">
        <v>230</v>
      </c>
      <c r="C28" s="7">
        <v>0</v>
      </c>
      <c r="D28" s="7"/>
      <c r="E28" s="7">
        <v>0</v>
      </c>
      <c r="F28" s="7"/>
      <c r="G28" s="7">
        <v>0</v>
      </c>
      <c r="H28" s="7"/>
      <c r="I28" s="7">
        <f t="shared" si="0"/>
        <v>0</v>
      </c>
      <c r="J28" s="7"/>
      <c r="K28" s="8">
        <v>0</v>
      </c>
      <c r="L28" s="7"/>
      <c r="M28" s="7">
        <v>0</v>
      </c>
      <c r="N28" s="7"/>
      <c r="O28" s="7">
        <v>0</v>
      </c>
      <c r="P28" s="7"/>
      <c r="Q28" s="7">
        <v>51411234901</v>
      </c>
      <c r="R28" s="7"/>
      <c r="S28" s="7">
        <f t="shared" si="1"/>
        <v>51411234901</v>
      </c>
      <c r="T28" s="7"/>
      <c r="U28" s="8">
        <v>-5.2582562733753911E-2</v>
      </c>
    </row>
    <row r="29" spans="1:21">
      <c r="A29" s="1" t="s">
        <v>188</v>
      </c>
      <c r="C29" s="7">
        <v>0</v>
      </c>
      <c r="D29" s="7"/>
      <c r="E29" s="7">
        <v>0</v>
      </c>
      <c r="F29" s="7"/>
      <c r="G29" s="7">
        <v>0</v>
      </c>
      <c r="H29" s="7"/>
      <c r="I29" s="7">
        <f t="shared" si="0"/>
        <v>0</v>
      </c>
      <c r="J29" s="7"/>
      <c r="K29" s="8">
        <v>0</v>
      </c>
      <c r="L29" s="7"/>
      <c r="M29" s="7">
        <v>13566801416</v>
      </c>
      <c r="N29" s="7"/>
      <c r="O29" s="7">
        <v>0</v>
      </c>
      <c r="P29" s="7"/>
      <c r="Q29" s="7">
        <v>171953673474</v>
      </c>
      <c r="R29" s="7"/>
      <c r="S29" s="7">
        <f t="shared" si="1"/>
        <v>185520474890</v>
      </c>
      <c r="T29" s="7"/>
      <c r="U29" s="8">
        <v>-0.1897472804939275</v>
      </c>
    </row>
    <row r="30" spans="1:21">
      <c r="A30" s="1" t="s">
        <v>231</v>
      </c>
      <c r="C30" s="7">
        <v>0</v>
      </c>
      <c r="D30" s="7"/>
      <c r="E30" s="7">
        <v>0</v>
      </c>
      <c r="F30" s="7"/>
      <c r="G30" s="7">
        <v>0</v>
      </c>
      <c r="H30" s="7"/>
      <c r="I30" s="7">
        <f t="shared" si="0"/>
        <v>0</v>
      </c>
      <c r="J30" s="7"/>
      <c r="K30" s="8">
        <v>0</v>
      </c>
      <c r="L30" s="7"/>
      <c r="M30" s="7">
        <v>0</v>
      </c>
      <c r="N30" s="7"/>
      <c r="O30" s="7">
        <v>0</v>
      </c>
      <c r="P30" s="7"/>
      <c r="Q30" s="7">
        <v>-2817759977</v>
      </c>
      <c r="R30" s="7"/>
      <c r="S30" s="7">
        <f t="shared" si="1"/>
        <v>-2817759977</v>
      </c>
      <c r="T30" s="7"/>
      <c r="U30" s="8">
        <v>2.8819584093744757E-3</v>
      </c>
    </row>
    <row r="31" spans="1:21">
      <c r="A31" s="1" t="s">
        <v>232</v>
      </c>
      <c r="C31" s="7">
        <v>0</v>
      </c>
      <c r="D31" s="7"/>
      <c r="E31" s="7">
        <v>0</v>
      </c>
      <c r="F31" s="7"/>
      <c r="G31" s="7">
        <v>0</v>
      </c>
      <c r="H31" s="7"/>
      <c r="I31" s="7">
        <f t="shared" si="0"/>
        <v>0</v>
      </c>
      <c r="J31" s="7"/>
      <c r="K31" s="8">
        <v>0</v>
      </c>
      <c r="L31" s="7"/>
      <c r="M31" s="7">
        <v>0</v>
      </c>
      <c r="N31" s="7"/>
      <c r="O31" s="7">
        <v>0</v>
      </c>
      <c r="P31" s="7"/>
      <c r="Q31" s="7">
        <v>-33928307393</v>
      </c>
      <c r="R31" s="7"/>
      <c r="S31" s="7">
        <f t="shared" si="1"/>
        <v>-33928307393</v>
      </c>
      <c r="T31" s="7"/>
      <c r="U31" s="8">
        <v>3.4701312959666095E-2</v>
      </c>
    </row>
    <row r="32" spans="1:21">
      <c r="A32" s="1" t="s">
        <v>38</v>
      </c>
      <c r="C32" s="7">
        <v>1590021769</v>
      </c>
      <c r="D32" s="7"/>
      <c r="E32" s="7">
        <v>-1102568012</v>
      </c>
      <c r="F32" s="7"/>
      <c r="G32" s="7">
        <v>0</v>
      </c>
      <c r="H32" s="7"/>
      <c r="I32" s="7">
        <f t="shared" si="0"/>
        <v>487453757</v>
      </c>
      <c r="J32" s="7"/>
      <c r="K32" s="8">
        <v>-3.3320770112246496E-4</v>
      </c>
      <c r="L32" s="7"/>
      <c r="M32" s="7">
        <v>1590021769</v>
      </c>
      <c r="N32" s="7"/>
      <c r="O32" s="7">
        <v>-20165378429</v>
      </c>
      <c r="P32" s="7"/>
      <c r="Q32" s="7">
        <v>2414393188</v>
      </c>
      <c r="R32" s="7"/>
      <c r="S32" s="7">
        <f t="shared" si="1"/>
        <v>-16160963472</v>
      </c>
      <c r="T32" s="7"/>
      <c r="U32" s="8">
        <v>1.6529166771440774E-2</v>
      </c>
    </row>
    <row r="33" spans="1:21">
      <c r="A33" s="1" t="s">
        <v>218</v>
      </c>
      <c r="C33" s="7">
        <v>0</v>
      </c>
      <c r="D33" s="7"/>
      <c r="E33" s="7">
        <v>0</v>
      </c>
      <c r="F33" s="7"/>
      <c r="G33" s="7">
        <v>0</v>
      </c>
      <c r="H33" s="7"/>
      <c r="I33" s="7">
        <f t="shared" si="0"/>
        <v>0</v>
      </c>
      <c r="J33" s="7"/>
      <c r="K33" s="8">
        <v>0</v>
      </c>
      <c r="L33" s="7"/>
      <c r="M33" s="7">
        <v>2348712000</v>
      </c>
      <c r="N33" s="7"/>
      <c r="O33" s="7">
        <v>0</v>
      </c>
      <c r="P33" s="7"/>
      <c r="Q33" s="7">
        <v>22479392277</v>
      </c>
      <c r="R33" s="7"/>
      <c r="S33" s="7">
        <f t="shared" si="1"/>
        <v>24828104277</v>
      </c>
      <c r="T33" s="7"/>
      <c r="U33" s="8">
        <v>-2.5393775372630517E-2</v>
      </c>
    </row>
    <row r="34" spans="1:21">
      <c r="A34" s="1" t="s">
        <v>233</v>
      </c>
      <c r="C34" s="7">
        <v>0</v>
      </c>
      <c r="D34" s="7"/>
      <c r="E34" s="7">
        <v>0</v>
      </c>
      <c r="F34" s="7"/>
      <c r="G34" s="7">
        <v>0</v>
      </c>
      <c r="H34" s="7"/>
      <c r="I34" s="7">
        <f t="shared" si="0"/>
        <v>0</v>
      </c>
      <c r="J34" s="7"/>
      <c r="K34" s="8">
        <v>0</v>
      </c>
      <c r="L34" s="7"/>
      <c r="M34" s="7">
        <v>0</v>
      </c>
      <c r="N34" s="7"/>
      <c r="O34" s="7">
        <v>0</v>
      </c>
      <c r="P34" s="7"/>
      <c r="Q34" s="7">
        <v>305741872</v>
      </c>
      <c r="R34" s="7"/>
      <c r="S34" s="7">
        <f t="shared" si="1"/>
        <v>305741872</v>
      </c>
      <c r="T34" s="7"/>
      <c r="U34" s="8">
        <v>-3.1270774171702792E-4</v>
      </c>
    </row>
    <row r="35" spans="1:21">
      <c r="A35" s="1" t="s">
        <v>234</v>
      </c>
      <c r="C35" s="7">
        <v>0</v>
      </c>
      <c r="D35" s="7"/>
      <c r="E35" s="7">
        <v>0</v>
      </c>
      <c r="F35" s="7"/>
      <c r="G35" s="7">
        <v>0</v>
      </c>
      <c r="H35" s="7"/>
      <c r="I35" s="7">
        <f t="shared" si="0"/>
        <v>0</v>
      </c>
      <c r="J35" s="7"/>
      <c r="K35" s="8">
        <v>0</v>
      </c>
      <c r="L35" s="7"/>
      <c r="M35" s="7">
        <v>0</v>
      </c>
      <c r="N35" s="7"/>
      <c r="O35" s="7">
        <v>0</v>
      </c>
      <c r="P35" s="7"/>
      <c r="Q35" s="7">
        <v>0</v>
      </c>
      <c r="R35" s="7"/>
      <c r="S35" s="7">
        <f t="shared" si="1"/>
        <v>0</v>
      </c>
      <c r="T35" s="7"/>
      <c r="U35" s="8">
        <v>0</v>
      </c>
    </row>
    <row r="36" spans="1:21">
      <c r="A36" s="1" t="s">
        <v>20</v>
      </c>
      <c r="C36" s="7">
        <v>0</v>
      </c>
      <c r="D36" s="7"/>
      <c r="E36" s="7">
        <v>-1635043061</v>
      </c>
      <c r="F36" s="7"/>
      <c r="G36" s="7">
        <v>0</v>
      </c>
      <c r="H36" s="7"/>
      <c r="I36" s="7">
        <f t="shared" si="0"/>
        <v>-1635043061</v>
      </c>
      <c r="J36" s="7"/>
      <c r="K36" s="8">
        <v>1.1176628177922696E-3</v>
      </c>
      <c r="L36" s="7"/>
      <c r="M36" s="7">
        <v>0</v>
      </c>
      <c r="N36" s="7"/>
      <c r="O36" s="7">
        <v>34005608283</v>
      </c>
      <c r="P36" s="7"/>
      <c r="Q36" s="7">
        <v>16305861375</v>
      </c>
      <c r="R36" s="7"/>
      <c r="S36" s="7">
        <f t="shared" si="1"/>
        <v>50311469658</v>
      </c>
      <c r="T36" s="7"/>
      <c r="U36" s="8">
        <v>-5.1457740990144621E-2</v>
      </c>
    </row>
    <row r="37" spans="1:21">
      <c r="A37" s="1" t="s">
        <v>235</v>
      </c>
      <c r="C37" s="7">
        <v>0</v>
      </c>
      <c r="D37" s="7"/>
      <c r="E37" s="7">
        <v>0</v>
      </c>
      <c r="F37" s="7"/>
      <c r="G37" s="7">
        <v>0</v>
      </c>
      <c r="H37" s="7"/>
      <c r="I37" s="7">
        <f t="shared" si="0"/>
        <v>0</v>
      </c>
      <c r="J37" s="7"/>
      <c r="K37" s="8">
        <v>0</v>
      </c>
      <c r="L37" s="7"/>
      <c r="M37" s="7">
        <v>0</v>
      </c>
      <c r="N37" s="7"/>
      <c r="O37" s="7">
        <v>0</v>
      </c>
      <c r="P37" s="7"/>
      <c r="Q37" s="7">
        <v>9525337066</v>
      </c>
      <c r="R37" s="7"/>
      <c r="S37" s="7">
        <f t="shared" si="1"/>
        <v>9525337066</v>
      </c>
      <c r="T37" s="7"/>
      <c r="U37" s="8">
        <v>-9.7423575760743706E-3</v>
      </c>
    </row>
    <row r="38" spans="1:21">
      <c r="A38" s="1" t="s">
        <v>236</v>
      </c>
      <c r="C38" s="7">
        <v>0</v>
      </c>
      <c r="D38" s="7"/>
      <c r="E38" s="7">
        <v>0</v>
      </c>
      <c r="F38" s="7"/>
      <c r="G38" s="7">
        <v>0</v>
      </c>
      <c r="H38" s="7"/>
      <c r="I38" s="7">
        <f t="shared" si="0"/>
        <v>0</v>
      </c>
      <c r="J38" s="7"/>
      <c r="K38" s="8">
        <v>0</v>
      </c>
      <c r="L38" s="7"/>
      <c r="M38" s="7">
        <v>0</v>
      </c>
      <c r="N38" s="7"/>
      <c r="O38" s="7">
        <v>0</v>
      </c>
      <c r="P38" s="7"/>
      <c r="Q38" s="7">
        <v>0</v>
      </c>
      <c r="R38" s="7"/>
      <c r="S38" s="7">
        <f t="shared" si="1"/>
        <v>0</v>
      </c>
      <c r="T38" s="7"/>
      <c r="U38" s="8">
        <v>0</v>
      </c>
    </row>
    <row r="39" spans="1:21">
      <c r="A39" s="1" t="s">
        <v>237</v>
      </c>
      <c r="C39" s="7">
        <v>0</v>
      </c>
      <c r="D39" s="7"/>
      <c r="E39" s="7">
        <v>0</v>
      </c>
      <c r="F39" s="7"/>
      <c r="G39" s="7">
        <v>0</v>
      </c>
      <c r="H39" s="7"/>
      <c r="I39" s="7">
        <f t="shared" si="0"/>
        <v>0</v>
      </c>
      <c r="J39" s="7"/>
      <c r="K39" s="8">
        <v>0</v>
      </c>
      <c r="L39" s="7"/>
      <c r="M39" s="7">
        <v>0</v>
      </c>
      <c r="N39" s="7"/>
      <c r="O39" s="7">
        <v>0</v>
      </c>
      <c r="P39" s="7"/>
      <c r="Q39" s="7">
        <v>52386728608</v>
      </c>
      <c r="R39" s="7"/>
      <c r="S39" s="7">
        <f t="shared" si="1"/>
        <v>52386728608</v>
      </c>
      <c r="T39" s="7"/>
      <c r="U39" s="8">
        <v>-5.3580281600913666E-2</v>
      </c>
    </row>
    <row r="40" spans="1:21">
      <c r="A40" s="1" t="s">
        <v>51</v>
      </c>
      <c r="C40" s="7">
        <v>0</v>
      </c>
      <c r="D40" s="7"/>
      <c r="E40" s="7">
        <v>-25949130182</v>
      </c>
      <c r="F40" s="7"/>
      <c r="G40" s="7">
        <v>0</v>
      </c>
      <c r="H40" s="7"/>
      <c r="I40" s="7">
        <f t="shared" si="0"/>
        <v>-25949130182</v>
      </c>
      <c r="J40" s="7"/>
      <c r="K40" s="8">
        <v>1.7737990301450873E-2</v>
      </c>
      <c r="L40" s="7"/>
      <c r="M40" s="7">
        <v>7910439900</v>
      </c>
      <c r="N40" s="7"/>
      <c r="O40" s="7">
        <v>-20500114677</v>
      </c>
      <c r="P40" s="7"/>
      <c r="Q40" s="7">
        <v>-13613996313</v>
      </c>
      <c r="R40" s="7"/>
      <c r="S40" s="7">
        <f t="shared" si="1"/>
        <v>-26203671090</v>
      </c>
      <c r="T40" s="7"/>
      <c r="U40" s="8">
        <v>2.6800682411108123E-2</v>
      </c>
    </row>
    <row r="41" spans="1:21">
      <c r="A41" s="1" t="s">
        <v>50</v>
      </c>
      <c r="C41" s="7">
        <v>0</v>
      </c>
      <c r="D41" s="7"/>
      <c r="E41" s="7">
        <v>-37376280000</v>
      </c>
      <c r="F41" s="7"/>
      <c r="G41" s="7">
        <v>0</v>
      </c>
      <c r="H41" s="7"/>
      <c r="I41" s="7">
        <f t="shared" si="0"/>
        <v>-37376280000</v>
      </c>
      <c r="J41" s="7"/>
      <c r="K41" s="8">
        <v>2.5549222170236682E-2</v>
      </c>
      <c r="L41" s="7"/>
      <c r="M41" s="7">
        <v>295800000</v>
      </c>
      <c r="N41" s="7"/>
      <c r="O41" s="7">
        <v>18572504848</v>
      </c>
      <c r="P41" s="7"/>
      <c r="Q41" s="7">
        <v>-8613120533</v>
      </c>
      <c r="R41" s="7"/>
      <c r="S41" s="7">
        <f t="shared" si="1"/>
        <v>10255184315</v>
      </c>
      <c r="T41" s="7"/>
      <c r="U41" s="8">
        <v>-1.0488833299337998E-2</v>
      </c>
    </row>
    <row r="42" spans="1:21">
      <c r="A42" s="1" t="s">
        <v>238</v>
      </c>
      <c r="C42" s="7">
        <v>0</v>
      </c>
      <c r="D42" s="7"/>
      <c r="E42" s="7">
        <v>0</v>
      </c>
      <c r="F42" s="7"/>
      <c r="G42" s="7">
        <v>0</v>
      </c>
      <c r="H42" s="7"/>
      <c r="I42" s="7">
        <f t="shared" si="0"/>
        <v>0</v>
      </c>
      <c r="J42" s="7"/>
      <c r="K42" s="8">
        <v>0</v>
      </c>
      <c r="L42" s="7"/>
      <c r="M42" s="7">
        <v>0</v>
      </c>
      <c r="N42" s="7"/>
      <c r="O42" s="7">
        <v>0</v>
      </c>
      <c r="P42" s="7"/>
      <c r="Q42" s="7">
        <v>3868322333</v>
      </c>
      <c r="R42" s="7"/>
      <c r="S42" s="7">
        <f t="shared" si="1"/>
        <v>3868322333</v>
      </c>
      <c r="T42" s="7"/>
      <c r="U42" s="8">
        <v>-3.9564562520437987E-3</v>
      </c>
    </row>
    <row r="43" spans="1:21">
      <c r="A43" s="1" t="s">
        <v>239</v>
      </c>
      <c r="C43" s="7">
        <v>0</v>
      </c>
      <c r="D43" s="7"/>
      <c r="E43" s="7">
        <v>0</v>
      </c>
      <c r="F43" s="7"/>
      <c r="G43" s="7">
        <v>0</v>
      </c>
      <c r="H43" s="7"/>
      <c r="I43" s="7">
        <f t="shared" si="0"/>
        <v>0</v>
      </c>
      <c r="J43" s="7"/>
      <c r="K43" s="8">
        <v>0</v>
      </c>
      <c r="L43" s="7"/>
      <c r="M43" s="7">
        <v>0</v>
      </c>
      <c r="N43" s="7"/>
      <c r="O43" s="7">
        <v>0</v>
      </c>
      <c r="P43" s="7"/>
      <c r="Q43" s="7">
        <v>65207804190</v>
      </c>
      <c r="R43" s="7"/>
      <c r="S43" s="7">
        <f t="shared" si="1"/>
        <v>65207804190</v>
      </c>
      <c r="T43" s="7"/>
      <c r="U43" s="8">
        <v>-6.6693466149056121E-2</v>
      </c>
    </row>
    <row r="44" spans="1:21">
      <c r="A44" s="1" t="s">
        <v>240</v>
      </c>
      <c r="C44" s="7">
        <v>0</v>
      </c>
      <c r="D44" s="7"/>
      <c r="E44" s="7">
        <v>0</v>
      </c>
      <c r="F44" s="7"/>
      <c r="G44" s="7">
        <v>0</v>
      </c>
      <c r="H44" s="7"/>
      <c r="I44" s="7">
        <f t="shared" si="0"/>
        <v>0</v>
      </c>
      <c r="J44" s="7"/>
      <c r="K44" s="8">
        <v>0</v>
      </c>
      <c r="L44" s="7"/>
      <c r="M44" s="7">
        <v>0</v>
      </c>
      <c r="N44" s="7"/>
      <c r="O44" s="7">
        <v>0</v>
      </c>
      <c r="P44" s="7"/>
      <c r="Q44" s="7">
        <v>5603117843</v>
      </c>
      <c r="R44" s="7"/>
      <c r="S44" s="7">
        <f t="shared" si="1"/>
        <v>5603117843</v>
      </c>
      <c r="T44" s="7"/>
      <c r="U44" s="8">
        <v>-5.7307764742766882E-3</v>
      </c>
    </row>
    <row r="45" spans="1:21">
      <c r="A45" s="1" t="s">
        <v>241</v>
      </c>
      <c r="C45" s="7">
        <v>0</v>
      </c>
      <c r="D45" s="7"/>
      <c r="E45" s="7">
        <v>0</v>
      </c>
      <c r="F45" s="7"/>
      <c r="G45" s="7">
        <v>0</v>
      </c>
      <c r="H45" s="7"/>
      <c r="I45" s="7">
        <f t="shared" si="0"/>
        <v>0</v>
      </c>
      <c r="J45" s="7"/>
      <c r="K45" s="8">
        <v>0</v>
      </c>
      <c r="L45" s="7"/>
      <c r="M45" s="7">
        <v>0</v>
      </c>
      <c r="N45" s="7"/>
      <c r="O45" s="7">
        <v>0</v>
      </c>
      <c r="P45" s="7"/>
      <c r="Q45" s="7">
        <v>-25398306387</v>
      </c>
      <c r="R45" s="7"/>
      <c r="S45" s="7">
        <f t="shared" si="1"/>
        <v>-25398306387</v>
      </c>
      <c r="T45" s="7"/>
      <c r="U45" s="8">
        <v>2.5976968681986536E-2</v>
      </c>
    </row>
    <row r="46" spans="1:21">
      <c r="A46" s="1" t="s">
        <v>18</v>
      </c>
      <c r="C46" s="7">
        <v>0</v>
      </c>
      <c r="D46" s="7"/>
      <c r="E46" s="7">
        <v>-34632600208</v>
      </c>
      <c r="F46" s="7"/>
      <c r="G46" s="7">
        <v>0</v>
      </c>
      <c r="H46" s="7"/>
      <c r="I46" s="7">
        <f t="shared" si="0"/>
        <v>-34632600208</v>
      </c>
      <c r="J46" s="7"/>
      <c r="K46" s="8">
        <v>2.3673730961111625E-2</v>
      </c>
      <c r="L46" s="7"/>
      <c r="M46" s="7">
        <v>126607376000</v>
      </c>
      <c r="N46" s="7"/>
      <c r="O46" s="7">
        <v>17531567617</v>
      </c>
      <c r="P46" s="7"/>
      <c r="Q46" s="7">
        <v>-145240326846</v>
      </c>
      <c r="R46" s="7"/>
      <c r="S46" s="7">
        <f t="shared" si="1"/>
        <v>-1101383229</v>
      </c>
      <c r="T46" s="7"/>
      <c r="U46" s="8">
        <v>1.1264765929921376E-3</v>
      </c>
    </row>
    <row r="47" spans="1:21">
      <c r="A47" s="1" t="s">
        <v>64</v>
      </c>
      <c r="C47" s="7">
        <v>0</v>
      </c>
      <c r="D47" s="7"/>
      <c r="E47" s="7">
        <v>2073731105</v>
      </c>
      <c r="F47" s="7"/>
      <c r="G47" s="7">
        <v>0</v>
      </c>
      <c r="H47" s="7"/>
      <c r="I47" s="7">
        <f t="shared" si="0"/>
        <v>2073731105</v>
      </c>
      <c r="J47" s="7"/>
      <c r="K47" s="8">
        <v>-1.4175358468786999E-3</v>
      </c>
      <c r="L47" s="7"/>
      <c r="M47" s="7">
        <v>20861436600</v>
      </c>
      <c r="N47" s="7"/>
      <c r="O47" s="7">
        <v>48583401155</v>
      </c>
      <c r="P47" s="7"/>
      <c r="Q47" s="7">
        <v>-17883</v>
      </c>
      <c r="R47" s="7"/>
      <c r="S47" s="7">
        <f t="shared" si="1"/>
        <v>69444819872</v>
      </c>
      <c r="T47" s="7"/>
      <c r="U47" s="8">
        <v>-7.1027015874747121E-2</v>
      </c>
    </row>
    <row r="48" spans="1:21">
      <c r="A48" s="1" t="s">
        <v>209</v>
      </c>
      <c r="C48" s="7">
        <v>0</v>
      </c>
      <c r="D48" s="7"/>
      <c r="E48" s="7">
        <v>0</v>
      </c>
      <c r="F48" s="7"/>
      <c r="G48" s="7">
        <v>0</v>
      </c>
      <c r="H48" s="7"/>
      <c r="I48" s="7">
        <f t="shared" si="0"/>
        <v>0</v>
      </c>
      <c r="J48" s="7"/>
      <c r="K48" s="8">
        <v>0</v>
      </c>
      <c r="L48" s="7"/>
      <c r="M48" s="7">
        <v>575410150</v>
      </c>
      <c r="N48" s="7"/>
      <c r="O48" s="7">
        <v>0</v>
      </c>
      <c r="P48" s="7"/>
      <c r="Q48" s="7">
        <v>378068217</v>
      </c>
      <c r="R48" s="7"/>
      <c r="S48" s="7">
        <f t="shared" si="1"/>
        <v>953478367</v>
      </c>
      <c r="T48" s="7"/>
      <c r="U48" s="8">
        <v>-9.7520194067696935E-4</v>
      </c>
    </row>
    <row r="49" spans="1:21">
      <c r="A49" s="1" t="s">
        <v>219</v>
      </c>
      <c r="C49" s="7">
        <v>0</v>
      </c>
      <c r="D49" s="7"/>
      <c r="E49" s="7">
        <v>0</v>
      </c>
      <c r="F49" s="7"/>
      <c r="G49" s="7">
        <v>0</v>
      </c>
      <c r="H49" s="7"/>
      <c r="I49" s="7">
        <f t="shared" si="0"/>
        <v>0</v>
      </c>
      <c r="J49" s="7"/>
      <c r="K49" s="8">
        <v>0</v>
      </c>
      <c r="L49" s="7"/>
      <c r="M49" s="7">
        <v>397643984</v>
      </c>
      <c r="N49" s="7"/>
      <c r="O49" s="7">
        <v>0</v>
      </c>
      <c r="P49" s="7"/>
      <c r="Q49" s="7">
        <v>4450004875</v>
      </c>
      <c r="R49" s="7"/>
      <c r="S49" s="7">
        <f t="shared" si="1"/>
        <v>4847648859</v>
      </c>
      <c r="T49" s="7"/>
      <c r="U49" s="8">
        <v>-4.9580952632324333E-3</v>
      </c>
    </row>
    <row r="50" spans="1:21">
      <c r="A50" s="1" t="s">
        <v>242</v>
      </c>
      <c r="C50" s="7">
        <v>0</v>
      </c>
      <c r="D50" s="7"/>
      <c r="E50" s="7">
        <v>0</v>
      </c>
      <c r="F50" s="7"/>
      <c r="G50" s="7">
        <v>0</v>
      </c>
      <c r="H50" s="7"/>
      <c r="I50" s="7">
        <f t="shared" si="0"/>
        <v>0</v>
      </c>
      <c r="J50" s="7"/>
      <c r="K50" s="8">
        <v>0</v>
      </c>
      <c r="L50" s="7"/>
      <c r="M50" s="7">
        <v>0</v>
      </c>
      <c r="N50" s="7"/>
      <c r="O50" s="7">
        <v>0</v>
      </c>
      <c r="P50" s="7"/>
      <c r="Q50" s="7">
        <v>-335343640</v>
      </c>
      <c r="R50" s="7"/>
      <c r="S50" s="7">
        <f t="shared" si="1"/>
        <v>-335343640</v>
      </c>
      <c r="T50" s="7"/>
      <c r="U50" s="8">
        <v>3.4298394157659891E-4</v>
      </c>
    </row>
    <row r="51" spans="1:21">
      <c r="A51" s="1" t="s">
        <v>243</v>
      </c>
      <c r="C51" s="7">
        <v>0</v>
      </c>
      <c r="D51" s="7"/>
      <c r="E51" s="7">
        <v>0</v>
      </c>
      <c r="F51" s="7"/>
      <c r="G51" s="7">
        <v>0</v>
      </c>
      <c r="H51" s="7"/>
      <c r="I51" s="7">
        <f t="shared" si="0"/>
        <v>0</v>
      </c>
      <c r="J51" s="7"/>
      <c r="K51" s="8">
        <v>0</v>
      </c>
      <c r="L51" s="7"/>
      <c r="M51" s="7">
        <v>0</v>
      </c>
      <c r="N51" s="7"/>
      <c r="O51" s="7">
        <v>0</v>
      </c>
      <c r="P51" s="7"/>
      <c r="Q51" s="7">
        <v>1119959458</v>
      </c>
      <c r="R51" s="7"/>
      <c r="S51" s="7">
        <f t="shared" si="1"/>
        <v>1119959458</v>
      </c>
      <c r="T51" s="7"/>
      <c r="U51" s="8">
        <v>-1.1454760534919683E-3</v>
      </c>
    </row>
    <row r="52" spans="1:21">
      <c r="A52" s="1" t="s">
        <v>244</v>
      </c>
      <c r="C52" s="7">
        <v>0</v>
      </c>
      <c r="D52" s="7"/>
      <c r="E52" s="7">
        <v>0</v>
      </c>
      <c r="F52" s="7"/>
      <c r="G52" s="7">
        <v>0</v>
      </c>
      <c r="H52" s="7"/>
      <c r="I52" s="7">
        <f t="shared" si="0"/>
        <v>0</v>
      </c>
      <c r="J52" s="7"/>
      <c r="K52" s="8">
        <v>0</v>
      </c>
      <c r="L52" s="7"/>
      <c r="M52" s="7">
        <v>0</v>
      </c>
      <c r="N52" s="7"/>
      <c r="O52" s="7">
        <v>0</v>
      </c>
      <c r="P52" s="7"/>
      <c r="Q52" s="7">
        <v>5960129720</v>
      </c>
      <c r="R52" s="7"/>
      <c r="S52" s="7">
        <f t="shared" si="1"/>
        <v>5960129720</v>
      </c>
      <c r="T52" s="7"/>
      <c r="U52" s="8">
        <v>-6.0959223311151242E-3</v>
      </c>
    </row>
    <row r="53" spans="1:21">
      <c r="A53" s="1" t="s">
        <v>245</v>
      </c>
      <c r="C53" s="7">
        <v>0</v>
      </c>
      <c r="D53" s="7"/>
      <c r="E53" s="7">
        <v>0</v>
      </c>
      <c r="F53" s="7"/>
      <c r="G53" s="7">
        <v>0</v>
      </c>
      <c r="H53" s="7"/>
      <c r="I53" s="7">
        <f t="shared" si="0"/>
        <v>0</v>
      </c>
      <c r="J53" s="7"/>
      <c r="K53" s="8">
        <v>0</v>
      </c>
      <c r="L53" s="7"/>
      <c r="M53" s="7">
        <v>0</v>
      </c>
      <c r="N53" s="7"/>
      <c r="O53" s="7">
        <v>0</v>
      </c>
      <c r="P53" s="7"/>
      <c r="Q53" s="7">
        <v>-151875873397</v>
      </c>
      <c r="R53" s="7"/>
      <c r="S53" s="7">
        <f t="shared" si="1"/>
        <v>-151875873397</v>
      </c>
      <c r="T53" s="7"/>
      <c r="U53" s="8">
        <v>0.15533613724742651</v>
      </c>
    </row>
    <row r="54" spans="1:21">
      <c r="A54" s="1" t="s">
        <v>246</v>
      </c>
      <c r="C54" s="7">
        <v>0</v>
      </c>
      <c r="D54" s="7"/>
      <c r="E54" s="7">
        <v>0</v>
      </c>
      <c r="F54" s="7"/>
      <c r="G54" s="7">
        <v>0</v>
      </c>
      <c r="H54" s="7"/>
      <c r="I54" s="7">
        <f t="shared" si="0"/>
        <v>0</v>
      </c>
      <c r="J54" s="7"/>
      <c r="K54" s="8">
        <v>0</v>
      </c>
      <c r="L54" s="7"/>
      <c r="M54" s="7">
        <v>0</v>
      </c>
      <c r="N54" s="7"/>
      <c r="O54" s="7">
        <v>0</v>
      </c>
      <c r="P54" s="7"/>
      <c r="Q54" s="7">
        <v>-12700238322</v>
      </c>
      <c r="R54" s="7"/>
      <c r="S54" s="7">
        <f t="shared" si="1"/>
        <v>-12700238322</v>
      </c>
      <c r="T54" s="7"/>
      <c r="U54" s="8">
        <v>1.2989594192517655E-2</v>
      </c>
    </row>
    <row r="55" spans="1:21">
      <c r="A55" s="1" t="s">
        <v>224</v>
      </c>
      <c r="C55" s="7">
        <v>0</v>
      </c>
      <c r="D55" s="7"/>
      <c r="E55" s="7">
        <v>0</v>
      </c>
      <c r="F55" s="7"/>
      <c r="G55" s="7">
        <v>0</v>
      </c>
      <c r="H55" s="7"/>
      <c r="I55" s="7">
        <f t="shared" si="0"/>
        <v>0</v>
      </c>
      <c r="J55" s="7"/>
      <c r="K55" s="8">
        <v>0</v>
      </c>
      <c r="L55" s="7"/>
      <c r="M55" s="7">
        <v>0</v>
      </c>
      <c r="N55" s="7"/>
      <c r="O55" s="7">
        <v>0</v>
      </c>
      <c r="P55" s="7"/>
      <c r="Q55" s="7">
        <v>118272281242</v>
      </c>
      <c r="R55" s="7"/>
      <c r="S55" s="7">
        <f t="shared" si="1"/>
        <v>118272281242</v>
      </c>
      <c r="T55" s="7"/>
      <c r="U55" s="8">
        <v>-0.12096693767514781</v>
      </c>
    </row>
    <row r="56" spans="1:21">
      <c r="A56" s="1" t="s">
        <v>247</v>
      </c>
      <c r="C56" s="7">
        <v>0</v>
      </c>
      <c r="D56" s="7"/>
      <c r="E56" s="7">
        <v>0</v>
      </c>
      <c r="F56" s="7"/>
      <c r="G56" s="7">
        <v>0</v>
      </c>
      <c r="H56" s="7"/>
      <c r="I56" s="7">
        <f t="shared" si="0"/>
        <v>0</v>
      </c>
      <c r="J56" s="7"/>
      <c r="K56" s="8">
        <v>0</v>
      </c>
      <c r="L56" s="7"/>
      <c r="M56" s="7">
        <v>0</v>
      </c>
      <c r="N56" s="7"/>
      <c r="O56" s="7">
        <v>0</v>
      </c>
      <c r="P56" s="7"/>
      <c r="Q56" s="7">
        <v>1205560343</v>
      </c>
      <c r="R56" s="7"/>
      <c r="S56" s="7">
        <f t="shared" si="1"/>
        <v>1205560343</v>
      </c>
      <c r="T56" s="7"/>
      <c r="U56" s="8">
        <v>-1.2330272261927393E-3</v>
      </c>
    </row>
    <row r="57" spans="1:21">
      <c r="A57" s="1" t="s">
        <v>182</v>
      </c>
      <c r="C57" s="7">
        <v>0</v>
      </c>
      <c r="D57" s="7"/>
      <c r="E57" s="7">
        <v>0</v>
      </c>
      <c r="F57" s="7"/>
      <c r="G57" s="7">
        <v>0</v>
      </c>
      <c r="H57" s="7"/>
      <c r="I57" s="7">
        <f t="shared" si="0"/>
        <v>0</v>
      </c>
      <c r="J57" s="7"/>
      <c r="K57" s="8">
        <v>0</v>
      </c>
      <c r="L57" s="7"/>
      <c r="M57" s="7">
        <v>1914889525</v>
      </c>
      <c r="N57" s="7"/>
      <c r="O57" s="7">
        <v>0</v>
      </c>
      <c r="P57" s="7"/>
      <c r="Q57" s="7">
        <v>48629332935</v>
      </c>
      <c r="R57" s="7"/>
      <c r="S57" s="7">
        <f t="shared" si="1"/>
        <v>50544222460</v>
      </c>
      <c r="T57" s="7"/>
      <c r="U57" s="8">
        <v>-5.1695796715438704E-2</v>
      </c>
    </row>
    <row r="58" spans="1:21">
      <c r="A58" s="1" t="s">
        <v>57</v>
      </c>
      <c r="C58" s="7">
        <v>0</v>
      </c>
      <c r="D58" s="7"/>
      <c r="E58" s="7">
        <v>-312897772106</v>
      </c>
      <c r="F58" s="7"/>
      <c r="G58" s="7">
        <v>0</v>
      </c>
      <c r="H58" s="7"/>
      <c r="I58" s="7">
        <f t="shared" si="0"/>
        <v>-312897772106</v>
      </c>
      <c r="J58" s="7"/>
      <c r="K58" s="8">
        <v>0.21388684738310715</v>
      </c>
      <c r="L58" s="7"/>
      <c r="M58" s="7">
        <v>49627191195</v>
      </c>
      <c r="N58" s="7"/>
      <c r="O58" s="7">
        <v>-384487913679</v>
      </c>
      <c r="P58" s="7"/>
      <c r="Q58" s="7">
        <v>-95745698879</v>
      </c>
      <c r="R58" s="7"/>
      <c r="S58" s="7">
        <f t="shared" si="1"/>
        <v>-430606421363</v>
      </c>
      <c r="T58" s="7"/>
      <c r="U58" s="8">
        <v>0.44041714244908753</v>
      </c>
    </row>
    <row r="59" spans="1:21">
      <c r="A59" s="1" t="s">
        <v>248</v>
      </c>
      <c r="C59" s="7">
        <v>0</v>
      </c>
      <c r="D59" s="7"/>
      <c r="E59" s="7">
        <v>0</v>
      </c>
      <c r="F59" s="7"/>
      <c r="G59" s="7">
        <v>0</v>
      </c>
      <c r="H59" s="7"/>
      <c r="I59" s="7">
        <f t="shared" si="0"/>
        <v>0</v>
      </c>
      <c r="J59" s="7"/>
      <c r="K59" s="8">
        <v>0</v>
      </c>
      <c r="L59" s="7"/>
      <c r="M59" s="7">
        <v>0</v>
      </c>
      <c r="N59" s="7"/>
      <c r="O59" s="7">
        <v>0</v>
      </c>
      <c r="P59" s="7"/>
      <c r="Q59" s="7">
        <v>1048804701</v>
      </c>
      <c r="R59" s="7"/>
      <c r="S59" s="7">
        <f t="shared" si="1"/>
        <v>1048804701</v>
      </c>
      <c r="T59" s="7"/>
      <c r="U59" s="8">
        <v>-1.0727001421379165E-3</v>
      </c>
    </row>
    <row r="60" spans="1:21">
      <c r="A60" s="1" t="s">
        <v>249</v>
      </c>
      <c r="C60" s="7">
        <v>0</v>
      </c>
      <c r="D60" s="7"/>
      <c r="E60" s="7">
        <v>0</v>
      </c>
      <c r="F60" s="7"/>
      <c r="G60" s="7">
        <v>0</v>
      </c>
      <c r="H60" s="7"/>
      <c r="I60" s="7">
        <f t="shared" si="0"/>
        <v>0</v>
      </c>
      <c r="J60" s="7"/>
      <c r="K60" s="8">
        <v>0</v>
      </c>
      <c r="L60" s="7"/>
      <c r="M60" s="7">
        <v>0</v>
      </c>
      <c r="N60" s="7"/>
      <c r="O60" s="7">
        <v>0</v>
      </c>
      <c r="P60" s="7"/>
      <c r="Q60" s="7">
        <v>1799689388</v>
      </c>
      <c r="R60" s="7"/>
      <c r="S60" s="7">
        <f t="shared" si="1"/>
        <v>1799689388</v>
      </c>
      <c r="T60" s="7"/>
      <c r="U60" s="8">
        <v>-1.8406926098548256E-3</v>
      </c>
    </row>
    <row r="61" spans="1:21">
      <c r="A61" s="1" t="s">
        <v>250</v>
      </c>
      <c r="C61" s="7">
        <v>0</v>
      </c>
      <c r="D61" s="7"/>
      <c r="E61" s="7">
        <v>0</v>
      </c>
      <c r="F61" s="7"/>
      <c r="G61" s="7">
        <v>0</v>
      </c>
      <c r="H61" s="7"/>
      <c r="I61" s="7">
        <f t="shared" si="0"/>
        <v>0</v>
      </c>
      <c r="J61" s="7"/>
      <c r="K61" s="8">
        <v>0</v>
      </c>
      <c r="L61" s="7"/>
      <c r="M61" s="7">
        <v>0</v>
      </c>
      <c r="N61" s="7"/>
      <c r="O61" s="7">
        <v>0</v>
      </c>
      <c r="P61" s="7"/>
      <c r="Q61" s="7">
        <v>3218762850</v>
      </c>
      <c r="R61" s="7"/>
      <c r="S61" s="7">
        <f t="shared" si="1"/>
        <v>3218762850</v>
      </c>
      <c r="T61" s="7"/>
      <c r="U61" s="8">
        <v>-3.2920975310380927E-3</v>
      </c>
    </row>
    <row r="62" spans="1:21">
      <c r="A62" s="1" t="s">
        <v>251</v>
      </c>
      <c r="C62" s="7">
        <v>0</v>
      </c>
      <c r="D62" s="7"/>
      <c r="E62" s="7">
        <v>0</v>
      </c>
      <c r="F62" s="7"/>
      <c r="G62" s="7">
        <v>0</v>
      </c>
      <c r="H62" s="7"/>
      <c r="I62" s="7">
        <f t="shared" si="0"/>
        <v>0</v>
      </c>
      <c r="J62" s="7"/>
      <c r="K62" s="8">
        <v>0</v>
      </c>
      <c r="L62" s="7"/>
      <c r="M62" s="7">
        <v>0</v>
      </c>
      <c r="N62" s="7"/>
      <c r="O62" s="7">
        <v>0</v>
      </c>
      <c r="P62" s="7"/>
      <c r="Q62" s="7">
        <v>140709954</v>
      </c>
      <c r="R62" s="7"/>
      <c r="S62" s="7">
        <f t="shared" si="1"/>
        <v>140709954</v>
      </c>
      <c r="T62" s="7"/>
      <c r="U62" s="8">
        <v>-1.4391581913401406E-4</v>
      </c>
    </row>
    <row r="63" spans="1:21">
      <c r="A63" s="1" t="s">
        <v>252</v>
      </c>
      <c r="C63" s="7">
        <v>0</v>
      </c>
      <c r="D63" s="7"/>
      <c r="E63" s="7">
        <v>0</v>
      </c>
      <c r="F63" s="7"/>
      <c r="G63" s="7">
        <v>0</v>
      </c>
      <c r="H63" s="7"/>
      <c r="I63" s="7">
        <f t="shared" si="0"/>
        <v>0</v>
      </c>
      <c r="J63" s="7"/>
      <c r="K63" s="8">
        <v>0</v>
      </c>
      <c r="L63" s="7"/>
      <c r="M63" s="7">
        <v>0</v>
      </c>
      <c r="N63" s="7"/>
      <c r="O63" s="7">
        <v>0</v>
      </c>
      <c r="P63" s="7"/>
      <c r="Q63" s="7">
        <v>-4631659821</v>
      </c>
      <c r="R63" s="7"/>
      <c r="S63" s="7">
        <f t="shared" si="1"/>
        <v>-4631659821</v>
      </c>
      <c r="T63" s="7"/>
      <c r="U63" s="8">
        <v>4.7371852391431806E-3</v>
      </c>
    </row>
    <row r="64" spans="1:21">
      <c r="A64" s="1" t="s">
        <v>29</v>
      </c>
      <c r="C64" s="7">
        <v>0</v>
      </c>
      <c r="D64" s="7"/>
      <c r="E64" s="7">
        <v>-17882526650</v>
      </c>
      <c r="F64" s="7"/>
      <c r="G64" s="7">
        <v>0</v>
      </c>
      <c r="H64" s="7"/>
      <c r="I64" s="7">
        <f t="shared" si="0"/>
        <v>-17882526650</v>
      </c>
      <c r="J64" s="7"/>
      <c r="K64" s="8">
        <v>1.2223919725184751E-2</v>
      </c>
      <c r="L64" s="7"/>
      <c r="M64" s="7">
        <v>47688018123</v>
      </c>
      <c r="N64" s="7"/>
      <c r="O64" s="7">
        <v>-19246677461</v>
      </c>
      <c r="P64" s="7"/>
      <c r="Q64" s="7">
        <v>5895243</v>
      </c>
      <c r="R64" s="7"/>
      <c r="S64" s="7">
        <f t="shared" si="1"/>
        <v>28447235905</v>
      </c>
      <c r="T64" s="7"/>
      <c r="U64" s="8">
        <v>-2.9095363483429258E-2</v>
      </c>
    </row>
    <row r="65" spans="1:21">
      <c r="A65" s="1" t="s">
        <v>35</v>
      </c>
      <c r="C65" s="7">
        <v>0</v>
      </c>
      <c r="D65" s="7"/>
      <c r="E65" s="7">
        <v>34921521317</v>
      </c>
      <c r="F65" s="7"/>
      <c r="G65" s="7">
        <v>0</v>
      </c>
      <c r="H65" s="7"/>
      <c r="I65" s="7">
        <f t="shared" si="0"/>
        <v>34921521317</v>
      </c>
      <c r="J65" s="7"/>
      <c r="K65" s="8">
        <v>-2.3871228133208799E-2</v>
      </c>
      <c r="L65" s="7"/>
      <c r="M65" s="7">
        <v>0</v>
      </c>
      <c r="N65" s="7"/>
      <c r="O65" s="7">
        <v>14974561252</v>
      </c>
      <c r="P65" s="7"/>
      <c r="Q65" s="7">
        <v>-30497800610</v>
      </c>
      <c r="R65" s="7"/>
      <c r="S65" s="7">
        <f t="shared" si="1"/>
        <v>-15523239358</v>
      </c>
      <c r="T65" s="7"/>
      <c r="U65" s="8">
        <v>1.5876913070556022E-2</v>
      </c>
    </row>
    <row r="66" spans="1:21">
      <c r="A66" s="1" t="s">
        <v>16</v>
      </c>
      <c r="C66" s="7">
        <v>0</v>
      </c>
      <c r="D66" s="7"/>
      <c r="E66" s="7">
        <v>-10461874602</v>
      </c>
      <c r="F66" s="7"/>
      <c r="G66" s="7">
        <v>0</v>
      </c>
      <c r="H66" s="7"/>
      <c r="I66" s="7">
        <f t="shared" si="0"/>
        <v>-10461874602</v>
      </c>
      <c r="J66" s="7"/>
      <c r="K66" s="8">
        <v>7.1514007954685292E-3</v>
      </c>
      <c r="L66" s="7"/>
      <c r="M66" s="7">
        <v>58038476537</v>
      </c>
      <c r="N66" s="7"/>
      <c r="O66" s="7">
        <v>-299154024637</v>
      </c>
      <c r="P66" s="7"/>
      <c r="Q66" s="7">
        <v>-27865705973</v>
      </c>
      <c r="R66" s="7"/>
      <c r="S66" s="7">
        <f t="shared" si="1"/>
        <v>-268981254073</v>
      </c>
      <c r="T66" s="7"/>
      <c r="U66" s="8">
        <v>0.27510958827838256</v>
      </c>
    </row>
    <row r="67" spans="1:21">
      <c r="A67" s="1" t="s">
        <v>253</v>
      </c>
      <c r="C67" s="7">
        <v>0</v>
      </c>
      <c r="D67" s="7"/>
      <c r="E67" s="7">
        <v>0</v>
      </c>
      <c r="F67" s="7"/>
      <c r="G67" s="7">
        <v>0</v>
      </c>
      <c r="H67" s="7"/>
      <c r="I67" s="7">
        <f t="shared" si="0"/>
        <v>0</v>
      </c>
      <c r="J67" s="7"/>
      <c r="K67" s="8">
        <v>0</v>
      </c>
      <c r="L67" s="7"/>
      <c r="M67" s="7">
        <v>0</v>
      </c>
      <c r="N67" s="7"/>
      <c r="O67" s="7">
        <v>0</v>
      </c>
      <c r="P67" s="7"/>
      <c r="Q67" s="7">
        <v>25508953854</v>
      </c>
      <c r="R67" s="7"/>
      <c r="S67" s="7">
        <f t="shared" si="1"/>
        <v>25508953854</v>
      </c>
      <c r="T67" s="7"/>
      <c r="U67" s="8">
        <v>-2.6090137085469981E-2</v>
      </c>
    </row>
    <row r="68" spans="1:21">
      <c r="A68" s="1" t="s">
        <v>254</v>
      </c>
      <c r="C68" s="7">
        <v>0</v>
      </c>
      <c r="D68" s="7"/>
      <c r="E68" s="7">
        <v>0</v>
      </c>
      <c r="F68" s="7"/>
      <c r="G68" s="7">
        <v>0</v>
      </c>
      <c r="H68" s="7"/>
      <c r="I68" s="7">
        <f t="shared" si="0"/>
        <v>0</v>
      </c>
      <c r="J68" s="7"/>
      <c r="K68" s="8">
        <v>0</v>
      </c>
      <c r="L68" s="7"/>
      <c r="M68" s="7">
        <v>0</v>
      </c>
      <c r="N68" s="7"/>
      <c r="O68" s="7">
        <v>0</v>
      </c>
      <c r="P68" s="7"/>
      <c r="Q68" s="7">
        <v>0</v>
      </c>
      <c r="R68" s="7"/>
      <c r="S68" s="7">
        <f t="shared" si="1"/>
        <v>0</v>
      </c>
      <c r="T68" s="7"/>
      <c r="U68" s="8">
        <v>0</v>
      </c>
    </row>
    <row r="69" spans="1:21">
      <c r="A69" s="1" t="s">
        <v>255</v>
      </c>
      <c r="C69" s="7">
        <v>0</v>
      </c>
      <c r="D69" s="7"/>
      <c r="E69" s="7">
        <v>0</v>
      </c>
      <c r="F69" s="7"/>
      <c r="G69" s="7">
        <v>0</v>
      </c>
      <c r="H69" s="7"/>
      <c r="I69" s="7">
        <f t="shared" si="0"/>
        <v>0</v>
      </c>
      <c r="J69" s="7"/>
      <c r="K69" s="8">
        <v>0</v>
      </c>
      <c r="L69" s="7"/>
      <c r="M69" s="7">
        <v>0</v>
      </c>
      <c r="N69" s="7"/>
      <c r="O69" s="7">
        <v>0</v>
      </c>
      <c r="P69" s="7"/>
      <c r="Q69" s="7">
        <v>722526816</v>
      </c>
      <c r="R69" s="7"/>
      <c r="S69" s="7">
        <f t="shared" si="1"/>
        <v>722526816</v>
      </c>
      <c r="T69" s="7"/>
      <c r="U69" s="8">
        <v>-7.3898850518372753E-4</v>
      </c>
    </row>
    <row r="70" spans="1:21">
      <c r="A70" s="1" t="s">
        <v>59</v>
      </c>
      <c r="C70" s="7">
        <v>0</v>
      </c>
      <c r="D70" s="7"/>
      <c r="E70" s="7">
        <v>-119286000</v>
      </c>
      <c r="F70" s="7"/>
      <c r="G70" s="7">
        <v>0</v>
      </c>
      <c r="H70" s="7"/>
      <c r="I70" s="7">
        <f t="shared" si="0"/>
        <v>-119286000</v>
      </c>
      <c r="J70" s="7"/>
      <c r="K70" s="8">
        <v>8.1540070756074524E-5</v>
      </c>
      <c r="L70" s="7"/>
      <c r="M70" s="7">
        <v>0</v>
      </c>
      <c r="N70" s="7"/>
      <c r="O70" s="7">
        <v>-24091793</v>
      </c>
      <c r="P70" s="7"/>
      <c r="Q70" s="7">
        <v>19539807706</v>
      </c>
      <c r="R70" s="7"/>
      <c r="S70" s="7">
        <f t="shared" si="1"/>
        <v>19515715913</v>
      </c>
      <c r="T70" s="7"/>
      <c r="U70" s="8">
        <v>-1.9960352212225925E-2</v>
      </c>
    </row>
    <row r="71" spans="1:21">
      <c r="A71" s="1" t="s">
        <v>256</v>
      </c>
      <c r="C71" s="7">
        <v>0</v>
      </c>
      <c r="D71" s="7"/>
      <c r="E71" s="7">
        <v>0</v>
      </c>
      <c r="F71" s="7"/>
      <c r="G71" s="7">
        <v>0</v>
      </c>
      <c r="H71" s="7"/>
      <c r="I71" s="7">
        <f t="shared" si="0"/>
        <v>0</v>
      </c>
      <c r="J71" s="7"/>
      <c r="K71" s="8">
        <v>0</v>
      </c>
      <c r="L71" s="7"/>
      <c r="M71" s="7">
        <v>0</v>
      </c>
      <c r="N71" s="7"/>
      <c r="O71" s="7">
        <v>0</v>
      </c>
      <c r="P71" s="7"/>
      <c r="Q71" s="7">
        <v>0</v>
      </c>
      <c r="R71" s="7"/>
      <c r="S71" s="7">
        <f t="shared" si="1"/>
        <v>0</v>
      </c>
      <c r="T71" s="7"/>
      <c r="U71" s="8">
        <v>0</v>
      </c>
    </row>
    <row r="72" spans="1:21">
      <c r="A72" s="1" t="s">
        <v>257</v>
      </c>
      <c r="C72" s="7">
        <v>0</v>
      </c>
      <c r="D72" s="7"/>
      <c r="E72" s="7">
        <v>0</v>
      </c>
      <c r="F72" s="7"/>
      <c r="G72" s="7">
        <v>0</v>
      </c>
      <c r="H72" s="7"/>
      <c r="I72" s="7">
        <f t="shared" si="0"/>
        <v>0</v>
      </c>
      <c r="J72" s="7"/>
      <c r="K72" s="8">
        <v>0</v>
      </c>
      <c r="L72" s="7"/>
      <c r="M72" s="7">
        <v>0</v>
      </c>
      <c r="N72" s="7"/>
      <c r="O72" s="7">
        <v>0</v>
      </c>
      <c r="P72" s="7"/>
      <c r="Q72" s="7">
        <v>629791875</v>
      </c>
      <c r="R72" s="7"/>
      <c r="S72" s="7">
        <f t="shared" si="1"/>
        <v>629791875</v>
      </c>
      <c r="T72" s="7"/>
      <c r="U72" s="8">
        <v>-6.4414073772329984E-4</v>
      </c>
    </row>
    <row r="73" spans="1:21">
      <c r="A73" s="1" t="s">
        <v>258</v>
      </c>
      <c r="C73" s="7">
        <v>0</v>
      </c>
      <c r="D73" s="7"/>
      <c r="E73" s="7">
        <v>0</v>
      </c>
      <c r="F73" s="7"/>
      <c r="G73" s="7">
        <v>0</v>
      </c>
      <c r="H73" s="7"/>
      <c r="I73" s="7">
        <f t="shared" ref="I73:I113" si="2">C73+E73+G73</f>
        <v>0</v>
      </c>
      <c r="J73" s="7"/>
      <c r="K73" s="8">
        <v>0</v>
      </c>
      <c r="L73" s="7"/>
      <c r="M73" s="7">
        <v>0</v>
      </c>
      <c r="N73" s="7"/>
      <c r="O73" s="7">
        <v>0</v>
      </c>
      <c r="P73" s="7"/>
      <c r="Q73" s="7">
        <v>6490793641</v>
      </c>
      <c r="R73" s="7"/>
      <c r="S73" s="7">
        <f t="shared" ref="S73:S113" si="3">M73+O73+Q73</f>
        <v>6490793641</v>
      </c>
      <c r="T73" s="7"/>
      <c r="U73" s="8">
        <v>-6.6386766331709883E-3</v>
      </c>
    </row>
    <row r="74" spans="1:21">
      <c r="A74" s="1" t="s">
        <v>259</v>
      </c>
      <c r="C74" s="7">
        <v>0</v>
      </c>
      <c r="D74" s="7"/>
      <c r="E74" s="7">
        <v>0</v>
      </c>
      <c r="F74" s="7"/>
      <c r="G74" s="7">
        <v>0</v>
      </c>
      <c r="H74" s="7"/>
      <c r="I74" s="7">
        <f t="shared" si="2"/>
        <v>0</v>
      </c>
      <c r="J74" s="7"/>
      <c r="K74" s="8">
        <v>0</v>
      </c>
      <c r="L74" s="7"/>
      <c r="M74" s="7">
        <v>0</v>
      </c>
      <c r="N74" s="7"/>
      <c r="O74" s="7">
        <v>0</v>
      </c>
      <c r="P74" s="7"/>
      <c r="Q74" s="7">
        <v>0</v>
      </c>
      <c r="R74" s="7"/>
      <c r="S74" s="7">
        <f t="shared" si="3"/>
        <v>0</v>
      </c>
      <c r="T74" s="7"/>
      <c r="U74" s="8">
        <v>0</v>
      </c>
    </row>
    <row r="75" spans="1:21">
      <c r="A75" s="1" t="s">
        <v>260</v>
      </c>
      <c r="C75" s="7">
        <v>0</v>
      </c>
      <c r="D75" s="7"/>
      <c r="E75" s="7">
        <v>0</v>
      </c>
      <c r="F75" s="7"/>
      <c r="G75" s="7">
        <v>0</v>
      </c>
      <c r="H75" s="7"/>
      <c r="I75" s="7">
        <f t="shared" si="2"/>
        <v>0</v>
      </c>
      <c r="J75" s="7"/>
      <c r="K75" s="8">
        <v>0</v>
      </c>
      <c r="L75" s="7"/>
      <c r="M75" s="7">
        <v>0</v>
      </c>
      <c r="N75" s="7"/>
      <c r="O75" s="7">
        <v>0</v>
      </c>
      <c r="P75" s="7"/>
      <c r="Q75" s="7">
        <v>-13847073</v>
      </c>
      <c r="R75" s="7"/>
      <c r="S75" s="7">
        <f t="shared" si="3"/>
        <v>-13847073</v>
      </c>
      <c r="T75" s="7"/>
      <c r="U75" s="8">
        <v>1.4162557777564831E-5</v>
      </c>
    </row>
    <row r="76" spans="1:21" s="15" customFormat="1">
      <c r="A76" s="15" t="s">
        <v>261</v>
      </c>
      <c r="C76" s="16">
        <v>0</v>
      </c>
      <c r="D76" s="16"/>
      <c r="E76" s="16">
        <v>0</v>
      </c>
      <c r="F76" s="16"/>
      <c r="G76" s="16">
        <v>0</v>
      </c>
      <c r="H76" s="16"/>
      <c r="I76" s="16">
        <f t="shared" si="2"/>
        <v>0</v>
      </c>
      <c r="J76" s="16"/>
      <c r="K76" s="17">
        <v>0</v>
      </c>
      <c r="L76" s="16"/>
      <c r="M76" s="16">
        <v>0</v>
      </c>
      <c r="N76" s="16"/>
      <c r="O76" s="16">
        <v>0</v>
      </c>
      <c r="P76" s="16"/>
      <c r="Q76" s="16">
        <v>-9273</v>
      </c>
      <c r="R76" s="16"/>
      <c r="S76" s="16">
        <f t="shared" si="3"/>
        <v>-9273</v>
      </c>
      <c r="T76" s="16"/>
      <c r="U76" s="17">
        <v>9.4842713887157721E-9</v>
      </c>
    </row>
    <row r="77" spans="1:21">
      <c r="A77" s="1" t="s">
        <v>37</v>
      </c>
      <c r="C77" s="7">
        <v>0</v>
      </c>
      <c r="D77" s="7"/>
      <c r="E77" s="7">
        <v>-5984633014</v>
      </c>
      <c r="F77" s="7"/>
      <c r="G77" s="7">
        <v>0</v>
      </c>
      <c r="H77" s="7"/>
      <c r="I77" s="7">
        <f t="shared" si="2"/>
        <v>-5984633014</v>
      </c>
      <c r="J77" s="7"/>
      <c r="K77" s="8">
        <v>4.0909025318201595E-3</v>
      </c>
      <c r="L77" s="7"/>
      <c r="M77" s="7">
        <v>2784807108</v>
      </c>
      <c r="N77" s="7"/>
      <c r="O77" s="7">
        <v>13427002099</v>
      </c>
      <c r="P77" s="7"/>
      <c r="Q77" s="7">
        <v>111339472</v>
      </c>
      <c r="R77" s="7"/>
      <c r="S77" s="7">
        <f t="shared" si="3"/>
        <v>16323148679</v>
      </c>
      <c r="T77" s="7"/>
      <c r="U77" s="8">
        <v>-1.6695047124985804E-2</v>
      </c>
    </row>
    <row r="78" spans="1:21">
      <c r="A78" s="1" t="s">
        <v>262</v>
      </c>
      <c r="C78" s="7">
        <v>0</v>
      </c>
      <c r="D78" s="7"/>
      <c r="E78" s="7">
        <v>0</v>
      </c>
      <c r="F78" s="7"/>
      <c r="G78" s="7">
        <v>0</v>
      </c>
      <c r="H78" s="7"/>
      <c r="I78" s="7">
        <f t="shared" si="2"/>
        <v>0</v>
      </c>
      <c r="J78" s="7"/>
      <c r="K78" s="8">
        <v>0</v>
      </c>
      <c r="L78" s="7"/>
      <c r="M78" s="7">
        <v>0</v>
      </c>
      <c r="N78" s="7"/>
      <c r="O78" s="7">
        <v>0</v>
      </c>
      <c r="P78" s="7"/>
      <c r="Q78" s="7">
        <v>-20185280467</v>
      </c>
      <c r="R78" s="7"/>
      <c r="S78" s="7">
        <f t="shared" si="3"/>
        <v>-20185280467</v>
      </c>
      <c r="T78" s="7"/>
      <c r="U78" s="8">
        <v>2.0645171789752122E-2</v>
      </c>
    </row>
    <row r="79" spans="1:21">
      <c r="A79" s="1" t="s">
        <v>263</v>
      </c>
      <c r="C79" s="7">
        <v>0</v>
      </c>
      <c r="D79" s="7"/>
      <c r="E79" s="7">
        <v>0</v>
      </c>
      <c r="F79" s="7"/>
      <c r="G79" s="7">
        <v>0</v>
      </c>
      <c r="H79" s="7"/>
      <c r="I79" s="7">
        <f t="shared" si="2"/>
        <v>0</v>
      </c>
      <c r="J79" s="7"/>
      <c r="K79" s="8">
        <v>0</v>
      </c>
      <c r="L79" s="7"/>
      <c r="M79" s="7">
        <v>0</v>
      </c>
      <c r="N79" s="7"/>
      <c r="O79" s="7">
        <v>0</v>
      </c>
      <c r="P79" s="7"/>
      <c r="Q79" s="7">
        <v>-1239698765</v>
      </c>
      <c r="R79" s="7"/>
      <c r="S79" s="7">
        <f t="shared" si="3"/>
        <v>-1239698765</v>
      </c>
      <c r="T79" s="7"/>
      <c r="U79" s="8">
        <v>1.2679434409054004E-3</v>
      </c>
    </row>
    <row r="80" spans="1:21">
      <c r="A80" s="1" t="s">
        <v>264</v>
      </c>
      <c r="C80" s="7">
        <v>0</v>
      </c>
      <c r="D80" s="7"/>
      <c r="E80" s="7">
        <v>0</v>
      </c>
      <c r="F80" s="7"/>
      <c r="G80" s="7">
        <v>0</v>
      </c>
      <c r="H80" s="7"/>
      <c r="I80" s="7">
        <f t="shared" si="2"/>
        <v>0</v>
      </c>
      <c r="J80" s="7"/>
      <c r="K80" s="8">
        <v>0</v>
      </c>
      <c r="L80" s="7"/>
      <c r="M80" s="7">
        <v>0</v>
      </c>
      <c r="N80" s="7"/>
      <c r="O80" s="7">
        <v>0</v>
      </c>
      <c r="P80" s="7"/>
      <c r="Q80" s="7">
        <v>-25635984471</v>
      </c>
      <c r="R80" s="7"/>
      <c r="S80" s="7">
        <f t="shared" si="3"/>
        <v>-25635984471</v>
      </c>
      <c r="T80" s="7"/>
      <c r="U80" s="8">
        <v>2.6220061904439464E-2</v>
      </c>
    </row>
    <row r="81" spans="1:21">
      <c r="A81" s="1" t="s">
        <v>15</v>
      </c>
      <c r="C81" s="7">
        <v>0</v>
      </c>
      <c r="D81" s="7"/>
      <c r="E81" s="7">
        <v>-68678438433</v>
      </c>
      <c r="F81" s="7"/>
      <c r="G81" s="7">
        <v>0</v>
      </c>
      <c r="H81" s="7"/>
      <c r="I81" s="7">
        <f t="shared" si="2"/>
        <v>-68678438433</v>
      </c>
      <c r="J81" s="7"/>
      <c r="K81" s="8">
        <v>4.6946370313729419E-2</v>
      </c>
      <c r="L81" s="7"/>
      <c r="M81" s="7">
        <v>9327971097</v>
      </c>
      <c r="N81" s="7"/>
      <c r="O81" s="7">
        <v>-262096421300</v>
      </c>
      <c r="P81" s="7"/>
      <c r="Q81" s="7">
        <v>-27611757450</v>
      </c>
      <c r="R81" s="7"/>
      <c r="S81" s="7">
        <f t="shared" si="3"/>
        <v>-280380207653</v>
      </c>
      <c r="T81" s="7"/>
      <c r="U81" s="8">
        <v>0.2867682499089329</v>
      </c>
    </row>
    <row r="82" spans="1:21">
      <c r="A82" s="1" t="s">
        <v>265</v>
      </c>
      <c r="C82" s="7">
        <v>0</v>
      </c>
      <c r="D82" s="7"/>
      <c r="E82" s="7">
        <v>0</v>
      </c>
      <c r="F82" s="7"/>
      <c r="G82" s="7">
        <v>0</v>
      </c>
      <c r="H82" s="7"/>
      <c r="I82" s="7">
        <f t="shared" si="2"/>
        <v>0</v>
      </c>
      <c r="J82" s="7"/>
      <c r="K82" s="8">
        <v>0</v>
      </c>
      <c r="L82" s="7"/>
      <c r="M82" s="7">
        <v>0</v>
      </c>
      <c r="N82" s="7"/>
      <c r="O82" s="7">
        <v>0</v>
      </c>
      <c r="P82" s="7"/>
      <c r="Q82" s="7">
        <v>-45796326726</v>
      </c>
      <c r="R82" s="7"/>
      <c r="S82" s="7">
        <f t="shared" si="3"/>
        <v>-45796326726</v>
      </c>
      <c r="T82" s="7"/>
      <c r="U82" s="8">
        <v>4.6839727302456731E-2</v>
      </c>
    </row>
    <row r="83" spans="1:21">
      <c r="A83" s="1" t="s">
        <v>266</v>
      </c>
      <c r="C83" s="7">
        <v>0</v>
      </c>
      <c r="D83" s="7"/>
      <c r="E83" s="7">
        <v>0</v>
      </c>
      <c r="F83" s="7"/>
      <c r="G83" s="7">
        <v>0</v>
      </c>
      <c r="H83" s="7"/>
      <c r="I83" s="7">
        <f t="shared" si="2"/>
        <v>0</v>
      </c>
      <c r="J83" s="7"/>
      <c r="K83" s="8">
        <v>0</v>
      </c>
      <c r="L83" s="7"/>
      <c r="M83" s="7">
        <v>0</v>
      </c>
      <c r="N83" s="7"/>
      <c r="O83" s="7">
        <v>0</v>
      </c>
      <c r="P83" s="7"/>
      <c r="Q83" s="7">
        <v>2176932263</v>
      </c>
      <c r="R83" s="7"/>
      <c r="S83" s="7">
        <f t="shared" si="3"/>
        <v>2176932263</v>
      </c>
      <c r="T83" s="7"/>
      <c r="U83" s="8">
        <v>-2.2265303976213933E-3</v>
      </c>
    </row>
    <row r="84" spans="1:21">
      <c r="A84" s="1" t="s">
        <v>42</v>
      </c>
      <c r="C84" s="7">
        <v>0</v>
      </c>
      <c r="D84" s="7"/>
      <c r="E84" s="7">
        <v>-21725148448</v>
      </c>
      <c r="F84" s="7"/>
      <c r="G84" s="7">
        <v>0</v>
      </c>
      <c r="H84" s="7"/>
      <c r="I84" s="7">
        <f t="shared" si="2"/>
        <v>-21725148448</v>
      </c>
      <c r="J84" s="7"/>
      <c r="K84" s="8">
        <v>1.4850612323626767E-2</v>
      </c>
      <c r="L84" s="7"/>
      <c r="M84" s="7">
        <v>5853194498</v>
      </c>
      <c r="N84" s="7"/>
      <c r="O84" s="7">
        <v>-17767036213</v>
      </c>
      <c r="P84" s="7"/>
      <c r="Q84" s="7">
        <v>0</v>
      </c>
      <c r="R84" s="7"/>
      <c r="S84" s="7">
        <f t="shared" si="3"/>
        <v>-11913841715</v>
      </c>
      <c r="T84" s="7"/>
      <c r="U84" s="8">
        <v>1.2185280718997406E-2</v>
      </c>
    </row>
    <row r="85" spans="1:21">
      <c r="A85" s="1" t="s">
        <v>41</v>
      </c>
      <c r="C85" s="7">
        <v>0</v>
      </c>
      <c r="D85" s="7"/>
      <c r="E85" s="7">
        <v>-106572511101</v>
      </c>
      <c r="F85" s="7"/>
      <c r="G85" s="7">
        <v>0</v>
      </c>
      <c r="H85" s="7"/>
      <c r="I85" s="7">
        <f t="shared" si="2"/>
        <v>-106572511101</v>
      </c>
      <c r="J85" s="7"/>
      <c r="K85" s="8">
        <v>7.284953888828595E-2</v>
      </c>
      <c r="L85" s="7"/>
      <c r="M85" s="7">
        <v>90174748300</v>
      </c>
      <c r="N85" s="7"/>
      <c r="O85" s="7">
        <v>-183726474323</v>
      </c>
      <c r="P85" s="7"/>
      <c r="Q85" s="7">
        <v>0</v>
      </c>
      <c r="R85" s="7"/>
      <c r="S85" s="7">
        <f t="shared" si="3"/>
        <v>-93551726023</v>
      </c>
      <c r="T85" s="7"/>
      <c r="U85" s="8">
        <v>9.5683161704401554E-2</v>
      </c>
    </row>
    <row r="86" spans="1:21">
      <c r="A86" s="1" t="s">
        <v>43</v>
      </c>
      <c r="C86" s="7">
        <v>0</v>
      </c>
      <c r="D86" s="7"/>
      <c r="E86" s="7">
        <v>-18625679414</v>
      </c>
      <c r="F86" s="7"/>
      <c r="G86" s="7">
        <v>0</v>
      </c>
      <c r="H86" s="7"/>
      <c r="I86" s="7">
        <f t="shared" si="2"/>
        <v>-18625679414</v>
      </c>
      <c r="J86" s="7"/>
      <c r="K86" s="8">
        <v>1.2731915038625828E-2</v>
      </c>
      <c r="L86" s="7"/>
      <c r="M86" s="7">
        <v>40443911447</v>
      </c>
      <c r="N86" s="7"/>
      <c r="O86" s="7">
        <v>8789646465</v>
      </c>
      <c r="P86" s="7"/>
      <c r="Q86" s="7">
        <v>0</v>
      </c>
      <c r="R86" s="7"/>
      <c r="S86" s="7">
        <f t="shared" si="3"/>
        <v>49233557912</v>
      </c>
      <c r="T86" s="7"/>
      <c r="U86" s="8">
        <v>-5.0355270642668246E-2</v>
      </c>
    </row>
    <row r="87" spans="1:21">
      <c r="A87" s="1" t="s">
        <v>44</v>
      </c>
      <c r="C87" s="7">
        <v>0</v>
      </c>
      <c r="D87" s="7"/>
      <c r="E87" s="7">
        <v>-108395643374</v>
      </c>
      <c r="F87" s="7"/>
      <c r="G87" s="7">
        <v>0</v>
      </c>
      <c r="H87" s="7"/>
      <c r="I87" s="7">
        <f t="shared" si="2"/>
        <v>-108395643374</v>
      </c>
      <c r="J87" s="7"/>
      <c r="K87" s="8">
        <v>7.4095773438342977E-2</v>
      </c>
      <c r="L87" s="7"/>
      <c r="M87" s="7">
        <v>15239311200</v>
      </c>
      <c r="N87" s="7"/>
      <c r="O87" s="7">
        <v>72135054682</v>
      </c>
      <c r="P87" s="7"/>
      <c r="Q87" s="7">
        <v>0</v>
      </c>
      <c r="R87" s="7"/>
      <c r="S87" s="7">
        <f t="shared" si="3"/>
        <v>87374365882</v>
      </c>
      <c r="T87" s="7"/>
      <c r="U87" s="8">
        <v>-8.9365059683148507E-2</v>
      </c>
    </row>
    <row r="88" spans="1:21">
      <c r="A88" s="1" t="s">
        <v>62</v>
      </c>
      <c r="C88" s="7">
        <v>0</v>
      </c>
      <c r="D88" s="7"/>
      <c r="E88" s="7">
        <v>-46365284166</v>
      </c>
      <c r="F88" s="7"/>
      <c r="G88" s="7">
        <v>0</v>
      </c>
      <c r="H88" s="7"/>
      <c r="I88" s="7">
        <f t="shared" si="2"/>
        <v>-46365284166</v>
      </c>
      <c r="J88" s="7"/>
      <c r="K88" s="8">
        <v>3.169381613534817E-2</v>
      </c>
      <c r="L88" s="7"/>
      <c r="M88" s="7">
        <v>14566189849</v>
      </c>
      <c r="N88" s="7"/>
      <c r="O88" s="7">
        <v>-131903154597</v>
      </c>
      <c r="P88" s="7"/>
      <c r="Q88" s="7">
        <v>0</v>
      </c>
      <c r="R88" s="7"/>
      <c r="S88" s="7">
        <f t="shared" si="3"/>
        <v>-117336964748</v>
      </c>
      <c r="T88" s="7"/>
      <c r="U88" s="8">
        <v>0.12001031139849105</v>
      </c>
    </row>
    <row r="89" spans="1:21">
      <c r="A89" s="1" t="s">
        <v>56</v>
      </c>
      <c r="C89" s="7">
        <v>0</v>
      </c>
      <c r="D89" s="7"/>
      <c r="E89" s="7">
        <v>-65771226896</v>
      </c>
      <c r="F89" s="7"/>
      <c r="G89" s="7">
        <v>0</v>
      </c>
      <c r="H89" s="7"/>
      <c r="I89" s="7">
        <f t="shared" si="2"/>
        <v>-65771226896</v>
      </c>
      <c r="J89" s="7"/>
      <c r="K89" s="8">
        <v>4.4959094066476128E-2</v>
      </c>
      <c r="L89" s="7"/>
      <c r="M89" s="7">
        <v>18621294658</v>
      </c>
      <c r="N89" s="7"/>
      <c r="O89" s="7">
        <v>-56741656</v>
      </c>
      <c r="P89" s="7"/>
      <c r="Q89" s="7">
        <v>0</v>
      </c>
      <c r="R89" s="7"/>
      <c r="S89" s="7">
        <f t="shared" si="3"/>
        <v>18564553002</v>
      </c>
      <c r="T89" s="7"/>
      <c r="U89" s="8">
        <v>-1.8987518481739036E-2</v>
      </c>
    </row>
    <row r="90" spans="1:21">
      <c r="A90" s="1" t="s">
        <v>61</v>
      </c>
      <c r="C90" s="7">
        <v>0</v>
      </c>
      <c r="D90" s="7"/>
      <c r="E90" s="7">
        <v>-58057471203</v>
      </c>
      <c r="F90" s="7"/>
      <c r="G90" s="7">
        <v>0</v>
      </c>
      <c r="H90" s="7"/>
      <c r="I90" s="7">
        <f t="shared" si="2"/>
        <v>-58057471203</v>
      </c>
      <c r="J90" s="7"/>
      <c r="K90" s="8">
        <v>3.9686218917654871E-2</v>
      </c>
      <c r="L90" s="7"/>
      <c r="M90" s="7">
        <v>53875988750</v>
      </c>
      <c r="N90" s="7"/>
      <c r="O90" s="7">
        <v>215868222286</v>
      </c>
      <c r="P90" s="7"/>
      <c r="Q90" s="7">
        <v>0</v>
      </c>
      <c r="R90" s="7"/>
      <c r="S90" s="7">
        <f t="shared" si="3"/>
        <v>269744211036</v>
      </c>
      <c r="T90" s="7"/>
      <c r="U90" s="8">
        <v>-0.27588992807079088</v>
      </c>
    </row>
    <row r="91" spans="1:21">
      <c r="A91" s="1" t="s">
        <v>19</v>
      </c>
      <c r="C91" s="7">
        <v>0</v>
      </c>
      <c r="D91" s="7"/>
      <c r="E91" s="7">
        <v>-26471787497</v>
      </c>
      <c r="F91" s="7"/>
      <c r="G91" s="7">
        <v>0</v>
      </c>
      <c r="H91" s="7"/>
      <c r="I91" s="7">
        <f t="shared" si="2"/>
        <v>-26471787497</v>
      </c>
      <c r="J91" s="7"/>
      <c r="K91" s="8">
        <v>1.8095262021906585E-2</v>
      </c>
      <c r="L91" s="7"/>
      <c r="M91" s="7">
        <v>26092320800</v>
      </c>
      <c r="N91" s="7"/>
      <c r="O91" s="7">
        <v>167018218490</v>
      </c>
      <c r="P91" s="7"/>
      <c r="Q91" s="7">
        <v>0</v>
      </c>
      <c r="R91" s="7"/>
      <c r="S91" s="7">
        <f t="shared" si="3"/>
        <v>193110539290</v>
      </c>
      <c r="T91" s="7"/>
      <c r="U91" s="8">
        <v>-0.19751027312063194</v>
      </c>
    </row>
    <row r="92" spans="1:21">
      <c r="A92" s="1" t="s">
        <v>21</v>
      </c>
      <c r="C92" s="7">
        <v>0</v>
      </c>
      <c r="D92" s="7"/>
      <c r="E92" s="7">
        <v>-7543071540</v>
      </c>
      <c r="F92" s="7"/>
      <c r="G92" s="7">
        <v>0</v>
      </c>
      <c r="H92" s="7"/>
      <c r="I92" s="7">
        <f t="shared" si="2"/>
        <v>-7543071540</v>
      </c>
      <c r="J92" s="7"/>
      <c r="K92" s="8">
        <v>5.1562009547619332E-3</v>
      </c>
      <c r="L92" s="7"/>
      <c r="M92" s="7">
        <v>43447621000</v>
      </c>
      <c r="N92" s="7"/>
      <c r="O92" s="7">
        <v>74494762173</v>
      </c>
      <c r="P92" s="7"/>
      <c r="Q92" s="7">
        <v>0</v>
      </c>
      <c r="R92" s="7"/>
      <c r="S92" s="7">
        <f t="shared" si="3"/>
        <v>117942383173</v>
      </c>
      <c r="T92" s="7"/>
      <c r="U92" s="8">
        <v>-0.12062952337373412</v>
      </c>
    </row>
    <row r="93" spans="1:21">
      <c r="A93" s="1" t="s">
        <v>58</v>
      </c>
      <c r="C93" s="7">
        <v>0</v>
      </c>
      <c r="D93" s="7"/>
      <c r="E93" s="7">
        <v>-111784631250</v>
      </c>
      <c r="F93" s="7"/>
      <c r="G93" s="7">
        <v>0</v>
      </c>
      <c r="H93" s="7"/>
      <c r="I93" s="7">
        <f t="shared" si="2"/>
        <v>-111784631250</v>
      </c>
      <c r="J93" s="7"/>
      <c r="K93" s="8">
        <v>7.6412376486483732E-2</v>
      </c>
      <c r="L93" s="7"/>
      <c r="M93" s="7">
        <v>38675364461</v>
      </c>
      <c r="N93" s="7"/>
      <c r="O93" s="7">
        <v>-103940645387</v>
      </c>
      <c r="P93" s="7"/>
      <c r="Q93" s="7">
        <v>0</v>
      </c>
      <c r="R93" s="7"/>
      <c r="S93" s="7">
        <f t="shared" si="3"/>
        <v>-65265280926</v>
      </c>
      <c r="T93" s="7"/>
      <c r="U93" s="8">
        <v>6.6752252406228729E-2</v>
      </c>
    </row>
    <row r="94" spans="1:21">
      <c r="A94" s="1" t="s">
        <v>30</v>
      </c>
      <c r="C94" s="7">
        <v>0</v>
      </c>
      <c r="D94" s="7"/>
      <c r="E94" s="7">
        <v>-21369394869</v>
      </c>
      <c r="F94" s="7"/>
      <c r="G94" s="7">
        <v>0</v>
      </c>
      <c r="H94" s="7"/>
      <c r="I94" s="7">
        <f t="shared" si="2"/>
        <v>-21369394869</v>
      </c>
      <c r="J94" s="7"/>
      <c r="K94" s="8">
        <v>1.4607430625829986E-2</v>
      </c>
      <c r="L94" s="7"/>
      <c r="M94" s="7">
        <v>2431405363</v>
      </c>
      <c r="N94" s="7"/>
      <c r="O94" s="7">
        <v>-14747505067</v>
      </c>
      <c r="P94" s="7"/>
      <c r="Q94" s="7">
        <v>0</v>
      </c>
      <c r="R94" s="7"/>
      <c r="S94" s="7">
        <f t="shared" si="3"/>
        <v>-12316099704</v>
      </c>
      <c r="T94" s="7"/>
      <c r="U94" s="8">
        <v>1.2596703552595491E-2</v>
      </c>
    </row>
    <row r="95" spans="1:21">
      <c r="A95" s="1" t="s">
        <v>65</v>
      </c>
      <c r="C95" s="7">
        <v>0</v>
      </c>
      <c r="D95" s="7"/>
      <c r="E95" s="7">
        <v>-102618526568</v>
      </c>
      <c r="F95" s="7"/>
      <c r="G95" s="7">
        <v>0</v>
      </c>
      <c r="H95" s="7"/>
      <c r="I95" s="7">
        <f t="shared" si="2"/>
        <v>-102618526568</v>
      </c>
      <c r="J95" s="7"/>
      <c r="K95" s="8">
        <v>7.0146722308056547E-2</v>
      </c>
      <c r="L95" s="7"/>
      <c r="M95" s="7">
        <v>35643226700</v>
      </c>
      <c r="N95" s="7"/>
      <c r="O95" s="7">
        <v>-319034756482</v>
      </c>
      <c r="P95" s="7"/>
      <c r="Q95" s="7">
        <v>0</v>
      </c>
      <c r="R95" s="7"/>
      <c r="S95" s="7">
        <f t="shared" si="3"/>
        <v>-283391529782</v>
      </c>
      <c r="T95" s="7"/>
      <c r="U95" s="8">
        <v>0.28984818049345584</v>
      </c>
    </row>
    <row r="96" spans="1:21">
      <c r="A96" s="1" t="s">
        <v>36</v>
      </c>
      <c r="C96" s="7">
        <v>19026333558</v>
      </c>
      <c r="D96" s="7"/>
      <c r="E96" s="7">
        <v>-30596859000</v>
      </c>
      <c r="F96" s="7"/>
      <c r="G96" s="7">
        <v>0</v>
      </c>
      <c r="H96" s="7"/>
      <c r="I96" s="7">
        <f t="shared" si="2"/>
        <v>-11570525442</v>
      </c>
      <c r="J96" s="7"/>
      <c r="K96" s="8">
        <v>7.9092388312596643E-3</v>
      </c>
      <c r="L96" s="7"/>
      <c r="M96" s="7">
        <v>19026333558</v>
      </c>
      <c r="N96" s="7"/>
      <c r="O96" s="7">
        <v>-9170183637</v>
      </c>
      <c r="P96" s="7"/>
      <c r="Q96" s="7">
        <v>0</v>
      </c>
      <c r="R96" s="7"/>
      <c r="S96" s="7">
        <f t="shared" si="3"/>
        <v>9856149921</v>
      </c>
      <c r="T96" s="7"/>
      <c r="U96" s="8">
        <v>-1.0080707505514236E-2</v>
      </c>
    </row>
    <row r="97" spans="1:21">
      <c r="A97" s="1" t="s">
        <v>52</v>
      </c>
      <c r="C97" s="7">
        <v>0</v>
      </c>
      <c r="D97" s="7"/>
      <c r="E97" s="7">
        <v>-2160740520</v>
      </c>
      <c r="F97" s="7"/>
      <c r="G97" s="7">
        <v>0</v>
      </c>
      <c r="H97" s="7"/>
      <c r="I97" s="7">
        <f t="shared" si="2"/>
        <v>-2160740520</v>
      </c>
      <c r="J97" s="7"/>
      <c r="K97" s="8">
        <v>1.4770126828489282E-3</v>
      </c>
      <c r="L97" s="7"/>
      <c r="M97" s="7">
        <v>7796873700</v>
      </c>
      <c r="N97" s="7"/>
      <c r="O97" s="7">
        <v>32744061249</v>
      </c>
      <c r="P97" s="7"/>
      <c r="Q97" s="7">
        <v>0</v>
      </c>
      <c r="R97" s="7"/>
      <c r="S97" s="7">
        <f t="shared" si="3"/>
        <v>40540934949</v>
      </c>
      <c r="T97" s="7"/>
      <c r="U97" s="8">
        <v>-4.1464599310750354E-2</v>
      </c>
    </row>
    <row r="98" spans="1:21">
      <c r="A98" s="1" t="s">
        <v>28</v>
      </c>
      <c r="C98" s="7">
        <v>0</v>
      </c>
      <c r="D98" s="7"/>
      <c r="E98" s="7">
        <v>15436149958</v>
      </c>
      <c r="F98" s="7"/>
      <c r="G98" s="7">
        <v>0</v>
      </c>
      <c r="H98" s="7"/>
      <c r="I98" s="7">
        <f t="shared" si="2"/>
        <v>15436149958</v>
      </c>
      <c r="J98" s="7"/>
      <c r="K98" s="8">
        <v>-1.0551655347456506E-2</v>
      </c>
      <c r="L98" s="7"/>
      <c r="M98" s="7">
        <v>0</v>
      </c>
      <c r="N98" s="7"/>
      <c r="O98" s="7">
        <v>158319547722</v>
      </c>
      <c r="P98" s="7"/>
      <c r="Q98" s="7">
        <v>0</v>
      </c>
      <c r="R98" s="7"/>
      <c r="S98" s="7">
        <f t="shared" si="3"/>
        <v>158319547722</v>
      </c>
      <c r="T98" s="7"/>
      <c r="U98" s="8">
        <v>-0.16192662102169589</v>
      </c>
    </row>
    <row r="99" spans="1:21">
      <c r="A99" s="1" t="s">
        <v>26</v>
      </c>
      <c r="C99" s="7">
        <v>0</v>
      </c>
      <c r="D99" s="7"/>
      <c r="E99" s="7">
        <v>1031696026</v>
      </c>
      <c r="F99" s="7"/>
      <c r="G99" s="7">
        <v>0</v>
      </c>
      <c r="H99" s="7"/>
      <c r="I99" s="7">
        <f t="shared" si="2"/>
        <v>1031696026</v>
      </c>
      <c r="J99" s="7"/>
      <c r="K99" s="8">
        <v>-7.0523420148886629E-4</v>
      </c>
      <c r="L99" s="7"/>
      <c r="M99" s="7">
        <v>0</v>
      </c>
      <c r="N99" s="7"/>
      <c r="O99" s="7">
        <v>43452052825</v>
      </c>
      <c r="P99" s="7"/>
      <c r="Q99" s="7">
        <v>0</v>
      </c>
      <c r="R99" s="7"/>
      <c r="S99" s="7">
        <f t="shared" si="3"/>
        <v>43452052825</v>
      </c>
      <c r="T99" s="7"/>
      <c r="U99" s="8">
        <v>-4.4442042638748389E-2</v>
      </c>
    </row>
    <row r="100" spans="1:21">
      <c r="A100" s="1" t="s">
        <v>45</v>
      </c>
      <c r="C100" s="7">
        <v>0</v>
      </c>
      <c r="D100" s="7"/>
      <c r="E100" s="7">
        <v>-27064176435</v>
      </c>
      <c r="F100" s="7"/>
      <c r="G100" s="7">
        <v>0</v>
      </c>
      <c r="H100" s="7"/>
      <c r="I100" s="7">
        <f t="shared" si="2"/>
        <v>-27064176435</v>
      </c>
      <c r="J100" s="7"/>
      <c r="K100" s="8">
        <v>1.85002000357526E-2</v>
      </c>
      <c r="L100" s="7"/>
      <c r="M100" s="7">
        <v>0</v>
      </c>
      <c r="N100" s="7"/>
      <c r="O100" s="7">
        <v>-17920742601</v>
      </c>
      <c r="P100" s="7"/>
      <c r="Q100" s="7">
        <v>0</v>
      </c>
      <c r="R100" s="7"/>
      <c r="S100" s="7">
        <f t="shared" si="3"/>
        <v>-17920742601</v>
      </c>
      <c r="T100" s="7"/>
      <c r="U100" s="8">
        <v>1.8329039826938873E-2</v>
      </c>
    </row>
    <row r="101" spans="1:21">
      <c r="A101" s="1" t="s">
        <v>33</v>
      </c>
      <c r="C101" s="7">
        <v>0</v>
      </c>
      <c r="D101" s="7"/>
      <c r="E101" s="7">
        <v>-2909137026</v>
      </c>
      <c r="F101" s="7"/>
      <c r="G101" s="7">
        <v>0</v>
      </c>
      <c r="H101" s="7"/>
      <c r="I101" s="7">
        <f t="shared" si="2"/>
        <v>-2909137026</v>
      </c>
      <c r="J101" s="7"/>
      <c r="K101" s="8">
        <v>1.9885924495678972E-3</v>
      </c>
      <c r="L101" s="7"/>
      <c r="M101" s="7">
        <v>0</v>
      </c>
      <c r="N101" s="7"/>
      <c r="O101" s="7">
        <v>-10715215796</v>
      </c>
      <c r="P101" s="7"/>
      <c r="Q101" s="7">
        <v>0</v>
      </c>
      <c r="R101" s="7"/>
      <c r="S101" s="7">
        <f t="shared" si="3"/>
        <v>-10715215796</v>
      </c>
      <c r="T101" s="7"/>
      <c r="U101" s="8">
        <v>1.0959345907248797E-2</v>
      </c>
    </row>
    <row r="102" spans="1:21">
      <c r="A102" s="1" t="s">
        <v>46</v>
      </c>
      <c r="C102" s="7">
        <v>0</v>
      </c>
      <c r="D102" s="7"/>
      <c r="E102" s="7">
        <v>-12399557862</v>
      </c>
      <c r="F102" s="7"/>
      <c r="G102" s="7">
        <v>0</v>
      </c>
      <c r="H102" s="7"/>
      <c r="I102" s="7">
        <f t="shared" si="2"/>
        <v>-12399557862</v>
      </c>
      <c r="J102" s="7"/>
      <c r="K102" s="8">
        <v>8.4759387137763025E-3</v>
      </c>
      <c r="L102" s="7"/>
      <c r="M102" s="7">
        <v>0</v>
      </c>
      <c r="N102" s="7"/>
      <c r="O102" s="7">
        <v>-9078876107</v>
      </c>
      <c r="P102" s="7"/>
      <c r="Q102" s="7">
        <v>0</v>
      </c>
      <c r="R102" s="7"/>
      <c r="S102" s="7">
        <f t="shared" si="3"/>
        <v>-9078876107</v>
      </c>
      <c r="T102" s="7"/>
      <c r="U102" s="8">
        <v>9.2857246741416301E-3</v>
      </c>
    </row>
    <row r="103" spans="1:21">
      <c r="A103" s="1" t="s">
        <v>31</v>
      </c>
      <c r="C103" s="7">
        <v>0</v>
      </c>
      <c r="D103" s="7"/>
      <c r="E103" s="7">
        <v>-9543613799</v>
      </c>
      <c r="F103" s="7"/>
      <c r="G103" s="7">
        <v>0</v>
      </c>
      <c r="H103" s="7"/>
      <c r="I103" s="7">
        <f t="shared" si="2"/>
        <v>-9543613799</v>
      </c>
      <c r="J103" s="7"/>
      <c r="K103" s="8">
        <v>6.5237072618673534E-3</v>
      </c>
      <c r="L103" s="7"/>
      <c r="M103" s="7">
        <v>0</v>
      </c>
      <c r="N103" s="7"/>
      <c r="O103" s="7">
        <v>4064819755</v>
      </c>
      <c r="P103" s="7"/>
      <c r="Q103" s="7">
        <v>0</v>
      </c>
      <c r="R103" s="7"/>
      <c r="S103" s="7">
        <f t="shared" si="3"/>
        <v>4064819755</v>
      </c>
      <c r="T103" s="7"/>
      <c r="U103" s="8">
        <v>-4.1574305729141763E-3</v>
      </c>
    </row>
    <row r="104" spans="1:21">
      <c r="A104" s="1" t="s">
        <v>71</v>
      </c>
      <c r="C104" s="7">
        <v>0</v>
      </c>
      <c r="D104" s="7"/>
      <c r="E104" s="7">
        <v>12570721684</v>
      </c>
      <c r="F104" s="7"/>
      <c r="G104" s="7">
        <v>0</v>
      </c>
      <c r="H104" s="7"/>
      <c r="I104" s="7">
        <f t="shared" si="2"/>
        <v>12570721684</v>
      </c>
      <c r="J104" s="7"/>
      <c r="K104" s="8">
        <v>-8.5929407941273926E-3</v>
      </c>
      <c r="L104" s="7"/>
      <c r="M104" s="7">
        <v>0</v>
      </c>
      <c r="N104" s="7"/>
      <c r="O104" s="7">
        <v>12570721684</v>
      </c>
      <c r="P104" s="7"/>
      <c r="Q104" s="7">
        <v>0</v>
      </c>
      <c r="R104" s="7"/>
      <c r="S104" s="7">
        <f t="shared" si="3"/>
        <v>12570721684</v>
      </c>
      <c r="T104" s="7"/>
      <c r="U104" s="8">
        <v>-1.2857126712290537E-2</v>
      </c>
    </row>
    <row r="105" spans="1:21">
      <c r="A105" s="1" t="s">
        <v>69</v>
      </c>
      <c r="C105" s="7">
        <v>0</v>
      </c>
      <c r="D105" s="7"/>
      <c r="E105" s="7">
        <v>1220346278</v>
      </c>
      <c r="F105" s="7"/>
      <c r="G105" s="7">
        <v>0</v>
      </c>
      <c r="H105" s="7"/>
      <c r="I105" s="7">
        <f t="shared" si="2"/>
        <v>1220346278</v>
      </c>
      <c r="J105" s="7"/>
      <c r="K105" s="8">
        <v>-8.3418944264232334E-4</v>
      </c>
      <c r="L105" s="7"/>
      <c r="M105" s="7">
        <v>0</v>
      </c>
      <c r="N105" s="7"/>
      <c r="O105" s="7">
        <v>1220346278</v>
      </c>
      <c r="P105" s="7"/>
      <c r="Q105" s="7">
        <v>0</v>
      </c>
      <c r="R105" s="7"/>
      <c r="S105" s="7">
        <f t="shared" si="3"/>
        <v>1220346278</v>
      </c>
      <c r="T105" s="7"/>
      <c r="U105" s="8">
        <v>-1.2481500365319944E-3</v>
      </c>
    </row>
    <row r="106" spans="1:21">
      <c r="A106" s="1" t="s">
        <v>60</v>
      </c>
      <c r="C106" s="7">
        <v>0</v>
      </c>
      <c r="D106" s="7"/>
      <c r="E106" s="7">
        <v>-16600635000</v>
      </c>
      <c r="F106" s="7"/>
      <c r="G106" s="7">
        <v>0</v>
      </c>
      <c r="H106" s="7"/>
      <c r="I106" s="7">
        <f t="shared" si="2"/>
        <v>-16600635000</v>
      </c>
      <c r="J106" s="7"/>
      <c r="K106" s="8">
        <v>1.1347659846887037E-2</v>
      </c>
      <c r="L106" s="7"/>
      <c r="M106" s="7">
        <v>0</v>
      </c>
      <c r="N106" s="7"/>
      <c r="O106" s="7">
        <v>-479611272</v>
      </c>
      <c r="P106" s="7"/>
      <c r="Q106" s="7">
        <v>0</v>
      </c>
      <c r="R106" s="7"/>
      <c r="S106" s="7">
        <f t="shared" si="3"/>
        <v>-479611272</v>
      </c>
      <c r="T106" s="7"/>
      <c r="U106" s="8">
        <v>4.9053849506472316E-4</v>
      </c>
    </row>
    <row r="107" spans="1:21">
      <c r="A107" s="1" t="s">
        <v>68</v>
      </c>
      <c r="C107" s="7">
        <v>0</v>
      </c>
      <c r="D107" s="7"/>
      <c r="E107" s="7">
        <v>-45255728348</v>
      </c>
      <c r="F107" s="7"/>
      <c r="G107" s="7">
        <v>0</v>
      </c>
      <c r="H107" s="7"/>
      <c r="I107" s="7">
        <f t="shared" si="2"/>
        <v>-45255728348</v>
      </c>
      <c r="J107" s="7"/>
      <c r="K107" s="8">
        <v>3.0935359485720095E-2</v>
      </c>
      <c r="L107" s="7"/>
      <c r="M107" s="7">
        <v>0</v>
      </c>
      <c r="N107" s="7"/>
      <c r="O107" s="7">
        <v>-45255728348</v>
      </c>
      <c r="P107" s="7"/>
      <c r="Q107" s="7">
        <v>0</v>
      </c>
      <c r="R107" s="7"/>
      <c r="S107" s="7">
        <f t="shared" si="3"/>
        <v>-45255728348</v>
      </c>
      <c r="T107" s="7"/>
      <c r="U107" s="8">
        <v>4.6286812201707071E-2</v>
      </c>
    </row>
    <row r="108" spans="1:21">
      <c r="A108" s="1" t="s">
        <v>22</v>
      </c>
      <c r="C108" s="7">
        <v>0</v>
      </c>
      <c r="D108" s="7"/>
      <c r="E108" s="7">
        <v>1183430947</v>
      </c>
      <c r="F108" s="7"/>
      <c r="G108" s="7">
        <v>0</v>
      </c>
      <c r="H108" s="7"/>
      <c r="I108" s="7">
        <f t="shared" si="2"/>
        <v>1183430947</v>
      </c>
      <c r="J108" s="7"/>
      <c r="K108" s="8">
        <v>-8.0895531037429602E-4</v>
      </c>
      <c r="L108" s="7"/>
      <c r="M108" s="7">
        <v>0</v>
      </c>
      <c r="N108" s="7"/>
      <c r="O108" s="7">
        <v>49960696972</v>
      </c>
      <c r="P108" s="7"/>
      <c r="Q108" s="7">
        <v>0</v>
      </c>
      <c r="R108" s="7"/>
      <c r="S108" s="7">
        <f t="shared" si="3"/>
        <v>49960696972</v>
      </c>
      <c r="T108" s="7"/>
      <c r="U108" s="8">
        <v>-5.1098976474909769E-2</v>
      </c>
    </row>
    <row r="109" spans="1:21">
      <c r="A109" s="1" t="s">
        <v>54</v>
      </c>
      <c r="C109" s="7">
        <v>0</v>
      </c>
      <c r="D109" s="7"/>
      <c r="E109" s="7">
        <v>-5344737323</v>
      </c>
      <c r="F109" s="7"/>
      <c r="G109" s="7">
        <v>0</v>
      </c>
      <c r="H109" s="7"/>
      <c r="I109" s="7">
        <f t="shared" si="2"/>
        <v>-5344737323</v>
      </c>
      <c r="J109" s="7"/>
      <c r="K109" s="8">
        <v>3.6534904304784495E-3</v>
      </c>
      <c r="L109" s="7"/>
      <c r="M109" s="7">
        <v>0</v>
      </c>
      <c r="N109" s="7"/>
      <c r="O109" s="7">
        <v>-2097824027</v>
      </c>
      <c r="P109" s="7"/>
      <c r="Q109" s="7">
        <v>0</v>
      </c>
      <c r="R109" s="7"/>
      <c r="S109" s="7">
        <f t="shared" si="3"/>
        <v>-2097824027</v>
      </c>
      <c r="T109" s="7"/>
      <c r="U109" s="8">
        <v>2.1456197991843633E-3</v>
      </c>
    </row>
    <row r="110" spans="1:21">
      <c r="A110" s="1" t="s">
        <v>48</v>
      </c>
      <c r="C110" s="7">
        <v>0</v>
      </c>
      <c r="D110" s="7"/>
      <c r="E110" s="7">
        <v>-17984288642</v>
      </c>
      <c r="F110" s="7"/>
      <c r="G110" s="7">
        <v>0</v>
      </c>
      <c r="H110" s="7"/>
      <c r="I110" s="7">
        <f t="shared" si="2"/>
        <v>-17984288642</v>
      </c>
      <c r="J110" s="7"/>
      <c r="K110" s="8">
        <v>1.2293480948026989E-2</v>
      </c>
      <c r="L110" s="7"/>
      <c r="M110" s="7">
        <v>0</v>
      </c>
      <c r="N110" s="7"/>
      <c r="O110" s="7">
        <v>-15146910562</v>
      </c>
      <c r="P110" s="7"/>
      <c r="Q110" s="7">
        <v>0</v>
      </c>
      <c r="R110" s="7"/>
      <c r="S110" s="7">
        <f t="shared" si="3"/>
        <v>-15146910562</v>
      </c>
      <c r="T110" s="7"/>
      <c r="U110" s="8">
        <v>1.5492010187707681E-2</v>
      </c>
    </row>
    <row r="111" spans="1:21">
      <c r="A111" s="1" t="s">
        <v>49</v>
      </c>
      <c r="C111" s="7">
        <v>0</v>
      </c>
      <c r="D111" s="7"/>
      <c r="E111" s="7">
        <v>-3085120855</v>
      </c>
      <c r="F111" s="7"/>
      <c r="G111" s="7">
        <v>0</v>
      </c>
      <c r="H111" s="7"/>
      <c r="I111" s="7">
        <f t="shared" si="2"/>
        <v>-3085120855</v>
      </c>
      <c r="J111" s="7"/>
      <c r="K111" s="8">
        <v>2.1088893315874546E-3</v>
      </c>
      <c r="L111" s="7"/>
      <c r="M111" s="7">
        <v>0</v>
      </c>
      <c r="N111" s="7"/>
      <c r="O111" s="7">
        <v>-1829777975</v>
      </c>
      <c r="P111" s="7"/>
      <c r="Q111" s="7">
        <v>0</v>
      </c>
      <c r="R111" s="7"/>
      <c r="S111" s="7">
        <f t="shared" si="3"/>
        <v>-1829777975</v>
      </c>
      <c r="T111" s="7"/>
      <c r="U111" s="8">
        <v>1.8714667201547269E-3</v>
      </c>
    </row>
    <row r="112" spans="1:21">
      <c r="A112" s="1" t="s">
        <v>67</v>
      </c>
      <c r="C112" s="7">
        <v>0</v>
      </c>
      <c r="D112" s="7"/>
      <c r="E112" s="7">
        <v>-15474914211</v>
      </c>
      <c r="F112" s="7"/>
      <c r="G112" s="7">
        <v>0</v>
      </c>
      <c r="H112" s="7"/>
      <c r="I112" s="7">
        <f t="shared" si="2"/>
        <v>-15474914211</v>
      </c>
      <c r="J112" s="7"/>
      <c r="K112" s="8">
        <v>1.0578153343302E-2</v>
      </c>
      <c r="L112" s="7"/>
      <c r="M112" s="7">
        <v>0</v>
      </c>
      <c r="N112" s="7"/>
      <c r="O112" s="7">
        <v>-7693036982</v>
      </c>
      <c r="P112" s="7"/>
      <c r="Q112" s="7">
        <v>0</v>
      </c>
      <c r="R112" s="7"/>
      <c r="S112" s="7">
        <f t="shared" si="3"/>
        <v>-7693036982</v>
      </c>
      <c r="T112" s="7"/>
      <c r="U112" s="8">
        <v>7.868311284451087E-3</v>
      </c>
    </row>
    <row r="113" spans="1:21">
      <c r="A113" s="1" t="s">
        <v>47</v>
      </c>
      <c r="C113" s="7">
        <v>0</v>
      </c>
      <c r="D113" s="7"/>
      <c r="E113" s="7">
        <v>5661898539</v>
      </c>
      <c r="F113" s="7"/>
      <c r="G113" s="7">
        <v>0</v>
      </c>
      <c r="H113" s="7"/>
      <c r="I113" s="7">
        <f t="shared" si="2"/>
        <v>5661898539</v>
      </c>
      <c r="J113" s="7"/>
      <c r="K113" s="8">
        <v>-3.8702916404719408E-3</v>
      </c>
      <c r="L113" s="7"/>
      <c r="M113" s="7">
        <v>0</v>
      </c>
      <c r="N113" s="7"/>
      <c r="O113" s="7">
        <v>9076212313</v>
      </c>
      <c r="P113" s="7"/>
      <c r="Q113" s="7">
        <v>0</v>
      </c>
      <c r="R113" s="7"/>
      <c r="S113" s="7">
        <f t="shared" si="3"/>
        <v>9076212313</v>
      </c>
      <c r="T113" s="7"/>
      <c r="U113" s="8">
        <f>S113/S116</f>
        <v>-9.2857867366627871E-3</v>
      </c>
    </row>
    <row r="114" spans="1:21">
      <c r="A114" s="1" t="s">
        <v>293</v>
      </c>
      <c r="C114" s="7">
        <v>0</v>
      </c>
      <c r="D114" s="7"/>
      <c r="E114" s="7">
        <v>0</v>
      </c>
      <c r="F114" s="7"/>
      <c r="G114" s="7">
        <v>0</v>
      </c>
      <c r="H114" s="7"/>
      <c r="I114" s="7">
        <v>0</v>
      </c>
      <c r="J114" s="7"/>
      <c r="K114" s="17">
        <v>0</v>
      </c>
      <c r="L114" s="7"/>
      <c r="M114" s="7">
        <v>20126</v>
      </c>
      <c r="N114" s="7"/>
      <c r="O114" s="7">
        <v>0</v>
      </c>
      <c r="P114" s="7"/>
      <c r="Q114" s="7">
        <v>0</v>
      </c>
      <c r="R114" s="7"/>
      <c r="S114" s="7">
        <v>20126</v>
      </c>
      <c r="T114" s="7"/>
      <c r="U114" s="8">
        <f>S114/S116</f>
        <v>-2.0590719720647775E-8</v>
      </c>
    </row>
    <row r="115" spans="1:21">
      <c r="A115" s="1" t="s">
        <v>294</v>
      </c>
      <c r="C115" s="7">
        <v>0</v>
      </c>
      <c r="D115" s="7"/>
      <c r="E115" s="7">
        <v>0</v>
      </c>
      <c r="F115" s="7"/>
      <c r="G115" s="7">
        <v>0</v>
      </c>
      <c r="H115" s="7"/>
      <c r="I115" s="7">
        <v>0</v>
      </c>
      <c r="J115" s="7"/>
      <c r="K115" s="17">
        <v>0</v>
      </c>
      <c r="L115" s="7"/>
      <c r="M115" s="7">
        <v>1079</v>
      </c>
      <c r="N115" s="7"/>
      <c r="O115" s="7">
        <v>0</v>
      </c>
      <c r="P115" s="7"/>
      <c r="Q115" s="7">
        <v>0</v>
      </c>
      <c r="R115" s="7"/>
      <c r="S115" s="7">
        <v>1079</v>
      </c>
      <c r="T115" s="7"/>
      <c r="U115" s="8">
        <f>S115/S116</f>
        <v>-1.1039146665298097E-9</v>
      </c>
    </row>
    <row r="116" spans="1:21" ht="24.75" thickBot="1">
      <c r="C116" s="12">
        <f>SUM(C8:C115)</f>
        <v>20616355327</v>
      </c>
      <c r="D116" s="7"/>
      <c r="E116" s="12">
        <f>SUM(E8:E115)</f>
        <v>-1564124116490</v>
      </c>
      <c r="F116" s="7"/>
      <c r="G116" s="12">
        <f>SUM(G8:G115)</f>
        <v>80595123302</v>
      </c>
      <c r="H116" s="7"/>
      <c r="I116" s="12">
        <f>SUM(I8:I115)</f>
        <v>-1462912637861</v>
      </c>
      <c r="J116" s="7"/>
      <c r="K116" s="9">
        <f>SUM(K8:K115)</f>
        <v>1</v>
      </c>
      <c r="L116" s="7"/>
      <c r="M116" s="12">
        <f>SUM(M8:M115)</f>
        <v>995373524287</v>
      </c>
      <c r="N116" s="7"/>
      <c r="O116" s="12">
        <f>SUM(O8:O115)</f>
        <v>-1455574057342</v>
      </c>
      <c r="P116" s="7"/>
      <c r="Q116" s="12">
        <f>SUM(Q8:Q115)</f>
        <v>-517230089723</v>
      </c>
      <c r="R116" s="7"/>
      <c r="S116" s="12">
        <f>SUM(S8:S115)</f>
        <v>-977430622778</v>
      </c>
      <c r="T116" s="7"/>
      <c r="U116" s="9">
        <f>SUM(U8:U115)</f>
        <v>0.99999719175829582</v>
      </c>
    </row>
    <row r="117" spans="1:21" ht="24.75" thickTop="1">
      <c r="C117" s="11"/>
      <c r="E117" s="11"/>
      <c r="G117" s="11"/>
      <c r="M117" s="11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9"/>
  <sheetViews>
    <sheetView rightToLeft="1" topLeftCell="A22" workbookViewId="0">
      <selection activeCell="M41" sqref="M41"/>
    </sheetView>
  </sheetViews>
  <sheetFormatPr defaultRowHeight="24"/>
  <cols>
    <col min="1" max="1" width="30.85546875" style="1" bestFit="1" customWidth="1"/>
    <col min="2" max="2" width="1" style="1" customWidth="1"/>
    <col min="3" max="3" width="18.14062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6.7109375" style="1" bestFit="1" customWidth="1"/>
    <col min="10" max="10" width="1" style="1" customWidth="1"/>
    <col min="11" max="11" width="18.140625" style="1" bestFit="1" customWidth="1"/>
    <col min="12" max="12" width="1" style="1" customWidth="1"/>
    <col min="13" max="13" width="19.42578125" style="1" bestFit="1" customWidth="1"/>
    <col min="14" max="14" width="1" style="1" customWidth="1"/>
    <col min="15" max="15" width="16.7109375" style="1" bestFit="1" customWidth="1"/>
    <col min="16" max="16" width="1" style="1" customWidth="1"/>
    <col min="17" max="17" width="17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ht="24.75">
      <c r="A3" s="27" t="s">
        <v>161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1:17" ht="24.75">
      <c r="A4" s="27" t="s">
        <v>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6" spans="1:17" ht="24.75">
      <c r="A6" s="28" t="s">
        <v>165</v>
      </c>
      <c r="C6" s="29" t="s">
        <v>163</v>
      </c>
      <c r="D6" s="29" t="s">
        <v>163</v>
      </c>
      <c r="E6" s="29" t="s">
        <v>163</v>
      </c>
      <c r="F6" s="29" t="s">
        <v>163</v>
      </c>
      <c r="G6" s="29" t="s">
        <v>163</v>
      </c>
      <c r="H6" s="29" t="s">
        <v>163</v>
      </c>
      <c r="I6" s="29" t="s">
        <v>163</v>
      </c>
      <c r="K6" s="29" t="s">
        <v>164</v>
      </c>
      <c r="L6" s="29" t="s">
        <v>164</v>
      </c>
      <c r="M6" s="29" t="s">
        <v>164</v>
      </c>
      <c r="N6" s="29" t="s">
        <v>164</v>
      </c>
      <c r="O6" s="29" t="s">
        <v>164</v>
      </c>
      <c r="P6" s="29" t="s">
        <v>164</v>
      </c>
      <c r="Q6" s="29" t="s">
        <v>164</v>
      </c>
    </row>
    <row r="7" spans="1:17" ht="24.75">
      <c r="A7" s="29" t="s">
        <v>165</v>
      </c>
      <c r="C7" s="29" t="s">
        <v>280</v>
      </c>
      <c r="E7" s="29" t="s">
        <v>277</v>
      </c>
      <c r="G7" s="29" t="s">
        <v>278</v>
      </c>
      <c r="I7" s="29" t="s">
        <v>281</v>
      </c>
      <c r="K7" s="29" t="s">
        <v>280</v>
      </c>
      <c r="M7" s="29" t="s">
        <v>277</v>
      </c>
      <c r="O7" s="29" t="s">
        <v>278</v>
      </c>
      <c r="Q7" s="29" t="s">
        <v>281</v>
      </c>
    </row>
    <row r="8" spans="1:17">
      <c r="A8" s="1" t="s">
        <v>103</v>
      </c>
      <c r="C8" s="7">
        <v>0</v>
      </c>
      <c r="D8" s="7"/>
      <c r="E8" s="7">
        <v>-365376402</v>
      </c>
      <c r="F8" s="7"/>
      <c r="G8" s="7">
        <v>375129797</v>
      </c>
      <c r="H8" s="7"/>
      <c r="I8" s="7">
        <f>C8+E8+G8</f>
        <v>9753395</v>
      </c>
      <c r="J8" s="7"/>
      <c r="K8" s="7">
        <v>0</v>
      </c>
      <c r="L8" s="7"/>
      <c r="M8" s="7">
        <v>0</v>
      </c>
      <c r="N8" s="7"/>
      <c r="O8" s="7">
        <v>375129797</v>
      </c>
      <c r="P8" s="7"/>
      <c r="Q8" s="7">
        <f>K8+M8+O8</f>
        <v>375129797</v>
      </c>
    </row>
    <row r="9" spans="1:17">
      <c r="A9" s="1" t="s">
        <v>267</v>
      </c>
      <c r="C9" s="7">
        <v>0</v>
      </c>
      <c r="D9" s="7"/>
      <c r="E9" s="7">
        <v>0</v>
      </c>
      <c r="F9" s="7"/>
      <c r="G9" s="7">
        <v>0</v>
      </c>
      <c r="H9" s="7"/>
      <c r="I9" s="7">
        <f t="shared" ref="I9:I36" si="0">C9+E9+G9</f>
        <v>0</v>
      </c>
      <c r="J9" s="7"/>
      <c r="K9" s="7">
        <v>0</v>
      </c>
      <c r="L9" s="7"/>
      <c r="M9" s="7">
        <v>0</v>
      </c>
      <c r="N9" s="7"/>
      <c r="O9" s="7">
        <v>180503728</v>
      </c>
      <c r="P9" s="7"/>
      <c r="Q9" s="7">
        <f t="shared" ref="Q9:Q36" si="1">K9+M9+O9</f>
        <v>180503728</v>
      </c>
    </row>
    <row r="10" spans="1:17">
      <c r="A10" s="1" t="s">
        <v>94</v>
      </c>
      <c r="C10" s="7">
        <v>0</v>
      </c>
      <c r="D10" s="7"/>
      <c r="E10" s="7">
        <v>1668204057</v>
      </c>
      <c r="F10" s="7"/>
      <c r="G10" s="7">
        <v>0</v>
      </c>
      <c r="H10" s="7"/>
      <c r="I10" s="7">
        <f t="shared" si="0"/>
        <v>1668204057</v>
      </c>
      <c r="J10" s="7"/>
      <c r="K10" s="7">
        <v>0</v>
      </c>
      <c r="L10" s="7"/>
      <c r="M10" s="7">
        <v>13685112342</v>
      </c>
      <c r="N10" s="7"/>
      <c r="O10" s="7">
        <v>5014623152</v>
      </c>
      <c r="P10" s="7"/>
      <c r="Q10" s="7">
        <f t="shared" si="1"/>
        <v>18699735494</v>
      </c>
    </row>
    <row r="11" spans="1:17">
      <c r="A11" s="1" t="s">
        <v>91</v>
      </c>
      <c r="C11" s="7">
        <v>0</v>
      </c>
      <c r="D11" s="7"/>
      <c r="E11" s="7">
        <v>216480756</v>
      </c>
      <c r="F11" s="7"/>
      <c r="G11" s="7">
        <v>0</v>
      </c>
      <c r="H11" s="7"/>
      <c r="I11" s="7">
        <f t="shared" si="0"/>
        <v>216480756</v>
      </c>
      <c r="J11" s="7"/>
      <c r="K11" s="7">
        <v>0</v>
      </c>
      <c r="L11" s="7"/>
      <c r="M11" s="7">
        <v>1460875202</v>
      </c>
      <c r="N11" s="7"/>
      <c r="O11" s="7">
        <v>2720662318</v>
      </c>
      <c r="P11" s="7"/>
      <c r="Q11" s="7">
        <f t="shared" si="1"/>
        <v>4181537520</v>
      </c>
    </row>
    <row r="12" spans="1:17">
      <c r="A12" s="1" t="s">
        <v>268</v>
      </c>
      <c r="C12" s="7">
        <v>0</v>
      </c>
      <c r="D12" s="7"/>
      <c r="E12" s="7">
        <v>0</v>
      </c>
      <c r="F12" s="7"/>
      <c r="G12" s="7">
        <v>0</v>
      </c>
      <c r="H12" s="7"/>
      <c r="I12" s="7">
        <f t="shared" si="0"/>
        <v>0</v>
      </c>
      <c r="J12" s="7"/>
      <c r="K12" s="7">
        <v>0</v>
      </c>
      <c r="L12" s="7"/>
      <c r="M12" s="7">
        <v>0</v>
      </c>
      <c r="N12" s="7"/>
      <c r="O12" s="7">
        <v>6605445379</v>
      </c>
      <c r="P12" s="7"/>
      <c r="Q12" s="7">
        <f t="shared" si="1"/>
        <v>6605445379</v>
      </c>
    </row>
    <row r="13" spans="1:17">
      <c r="A13" s="1" t="s">
        <v>269</v>
      </c>
      <c r="C13" s="7">
        <v>0</v>
      </c>
      <c r="D13" s="7"/>
      <c r="E13" s="7">
        <v>0</v>
      </c>
      <c r="F13" s="7"/>
      <c r="G13" s="7">
        <v>0</v>
      </c>
      <c r="H13" s="7"/>
      <c r="I13" s="7">
        <f t="shared" si="0"/>
        <v>0</v>
      </c>
      <c r="J13" s="7"/>
      <c r="K13" s="7">
        <v>0</v>
      </c>
      <c r="L13" s="7"/>
      <c r="M13" s="7">
        <v>0</v>
      </c>
      <c r="N13" s="7"/>
      <c r="O13" s="7">
        <v>11805490458</v>
      </c>
      <c r="P13" s="7"/>
      <c r="Q13" s="7">
        <f t="shared" si="1"/>
        <v>11805490458</v>
      </c>
    </row>
    <row r="14" spans="1:17">
      <c r="A14" s="1" t="s">
        <v>136</v>
      </c>
      <c r="C14" s="7">
        <v>0</v>
      </c>
      <c r="D14" s="7"/>
      <c r="E14" s="7">
        <v>-8878133</v>
      </c>
      <c r="F14" s="7"/>
      <c r="G14" s="7">
        <v>0</v>
      </c>
      <c r="H14" s="7"/>
      <c r="I14" s="7">
        <f t="shared" si="0"/>
        <v>-8878133</v>
      </c>
      <c r="J14" s="7"/>
      <c r="K14" s="7">
        <v>0</v>
      </c>
      <c r="L14" s="7"/>
      <c r="M14" s="7">
        <v>-8878133</v>
      </c>
      <c r="N14" s="7"/>
      <c r="O14" s="7">
        <v>2444329110</v>
      </c>
      <c r="P14" s="7"/>
      <c r="Q14" s="7">
        <f t="shared" si="1"/>
        <v>2435450977</v>
      </c>
    </row>
    <row r="15" spans="1:17">
      <c r="A15" s="1" t="s">
        <v>97</v>
      </c>
      <c r="C15" s="7">
        <v>0</v>
      </c>
      <c r="D15" s="7"/>
      <c r="E15" s="7">
        <v>637822134</v>
      </c>
      <c r="F15" s="7"/>
      <c r="G15" s="7">
        <v>0</v>
      </c>
      <c r="H15" s="7"/>
      <c r="I15" s="7">
        <f t="shared" si="0"/>
        <v>637822134</v>
      </c>
      <c r="J15" s="7"/>
      <c r="K15" s="7">
        <v>0</v>
      </c>
      <c r="L15" s="7"/>
      <c r="M15" s="7">
        <v>11159404708</v>
      </c>
      <c r="N15" s="7"/>
      <c r="O15" s="7">
        <v>5071440924</v>
      </c>
      <c r="P15" s="7"/>
      <c r="Q15" s="7">
        <f t="shared" si="1"/>
        <v>16230845632</v>
      </c>
    </row>
    <row r="16" spans="1:17">
      <c r="A16" s="1" t="s">
        <v>270</v>
      </c>
      <c r="C16" s="7">
        <v>0</v>
      </c>
      <c r="D16" s="7"/>
      <c r="E16" s="7">
        <v>0</v>
      </c>
      <c r="F16" s="7"/>
      <c r="G16" s="7">
        <v>0</v>
      </c>
      <c r="H16" s="7"/>
      <c r="I16" s="7">
        <f t="shared" si="0"/>
        <v>0</v>
      </c>
      <c r="J16" s="7"/>
      <c r="K16" s="7">
        <v>0</v>
      </c>
      <c r="L16" s="7"/>
      <c r="M16" s="7">
        <v>0</v>
      </c>
      <c r="N16" s="7"/>
      <c r="O16" s="7">
        <v>2049373203</v>
      </c>
      <c r="P16" s="7"/>
      <c r="Q16" s="7">
        <f t="shared" si="1"/>
        <v>2049373203</v>
      </c>
    </row>
    <row r="17" spans="1:17">
      <c r="A17" s="1" t="s">
        <v>100</v>
      </c>
      <c r="C17" s="7">
        <v>0</v>
      </c>
      <c r="D17" s="7"/>
      <c r="E17" s="7">
        <v>231403542</v>
      </c>
      <c r="F17" s="7"/>
      <c r="G17" s="7">
        <v>0</v>
      </c>
      <c r="H17" s="7"/>
      <c r="I17" s="7">
        <f t="shared" si="0"/>
        <v>231403542</v>
      </c>
      <c r="J17" s="7"/>
      <c r="K17" s="7">
        <v>0</v>
      </c>
      <c r="L17" s="7"/>
      <c r="M17" s="7">
        <v>4278393357</v>
      </c>
      <c r="N17" s="7"/>
      <c r="O17" s="7">
        <v>4884489811</v>
      </c>
      <c r="P17" s="7"/>
      <c r="Q17" s="7">
        <f t="shared" si="1"/>
        <v>9162883168</v>
      </c>
    </row>
    <row r="18" spans="1:17">
      <c r="A18" s="1" t="s">
        <v>171</v>
      </c>
      <c r="C18" s="7">
        <v>0</v>
      </c>
      <c r="D18" s="7"/>
      <c r="E18" s="7">
        <v>0</v>
      </c>
      <c r="F18" s="7"/>
      <c r="G18" s="7">
        <v>0</v>
      </c>
      <c r="H18" s="7"/>
      <c r="I18" s="7">
        <f t="shared" si="0"/>
        <v>0</v>
      </c>
      <c r="J18" s="7"/>
      <c r="K18" s="7">
        <v>12597655321</v>
      </c>
      <c r="L18" s="7"/>
      <c r="M18" s="7">
        <v>0</v>
      </c>
      <c r="N18" s="7"/>
      <c r="O18" s="7">
        <v>1146067500</v>
      </c>
      <c r="P18" s="7"/>
      <c r="Q18" s="7">
        <f t="shared" si="1"/>
        <v>13743722821</v>
      </c>
    </row>
    <row r="19" spans="1:17">
      <c r="A19" s="1" t="s">
        <v>271</v>
      </c>
      <c r="C19" s="7">
        <v>0</v>
      </c>
      <c r="D19" s="7"/>
      <c r="E19" s="7">
        <v>0</v>
      </c>
      <c r="F19" s="7"/>
      <c r="G19" s="7">
        <v>0</v>
      </c>
      <c r="H19" s="7"/>
      <c r="I19" s="7">
        <f t="shared" si="0"/>
        <v>0</v>
      </c>
      <c r="J19" s="7"/>
      <c r="K19" s="7">
        <v>0</v>
      </c>
      <c r="L19" s="7"/>
      <c r="M19" s="7">
        <v>0</v>
      </c>
      <c r="N19" s="7"/>
      <c r="O19" s="7">
        <v>3560439783</v>
      </c>
      <c r="P19" s="7"/>
      <c r="Q19" s="7">
        <f t="shared" si="1"/>
        <v>3560439783</v>
      </c>
    </row>
    <row r="20" spans="1:17">
      <c r="A20" s="1" t="s">
        <v>272</v>
      </c>
      <c r="C20" s="7">
        <v>0</v>
      </c>
      <c r="D20" s="7"/>
      <c r="E20" s="7">
        <v>0</v>
      </c>
      <c r="F20" s="7"/>
      <c r="G20" s="7">
        <v>0</v>
      </c>
      <c r="H20" s="7"/>
      <c r="I20" s="7">
        <f t="shared" si="0"/>
        <v>0</v>
      </c>
      <c r="J20" s="7"/>
      <c r="K20" s="7">
        <v>0</v>
      </c>
      <c r="L20" s="7"/>
      <c r="M20" s="7">
        <v>0</v>
      </c>
      <c r="N20" s="7"/>
      <c r="O20" s="7">
        <v>2792217556</v>
      </c>
      <c r="P20" s="7"/>
      <c r="Q20" s="7">
        <f t="shared" si="1"/>
        <v>2792217556</v>
      </c>
    </row>
    <row r="21" spans="1:17">
      <c r="A21" s="1" t="s">
        <v>173</v>
      </c>
      <c r="C21" s="7">
        <v>0</v>
      </c>
      <c r="D21" s="7"/>
      <c r="E21" s="7">
        <v>0</v>
      </c>
      <c r="F21" s="7"/>
      <c r="G21" s="7">
        <v>0</v>
      </c>
      <c r="H21" s="7"/>
      <c r="I21" s="7">
        <f t="shared" si="0"/>
        <v>0</v>
      </c>
      <c r="J21" s="7"/>
      <c r="K21" s="7">
        <v>74660889</v>
      </c>
      <c r="L21" s="7"/>
      <c r="M21" s="7">
        <v>0</v>
      </c>
      <c r="N21" s="7"/>
      <c r="O21" s="7">
        <v>-181250</v>
      </c>
      <c r="P21" s="7"/>
      <c r="Q21" s="7">
        <f t="shared" si="1"/>
        <v>74479639</v>
      </c>
    </row>
    <row r="22" spans="1:17">
      <c r="A22" s="1" t="s">
        <v>273</v>
      </c>
      <c r="C22" s="7">
        <v>0</v>
      </c>
      <c r="D22" s="7"/>
      <c r="E22" s="7">
        <v>0</v>
      </c>
      <c r="F22" s="7"/>
      <c r="G22" s="7">
        <v>0</v>
      </c>
      <c r="H22" s="7"/>
      <c r="I22" s="7">
        <f t="shared" si="0"/>
        <v>0</v>
      </c>
      <c r="J22" s="7"/>
      <c r="K22" s="7">
        <v>0</v>
      </c>
      <c r="L22" s="7"/>
      <c r="M22" s="7">
        <v>0</v>
      </c>
      <c r="N22" s="7"/>
      <c r="O22" s="7">
        <v>342867747</v>
      </c>
      <c r="P22" s="7"/>
      <c r="Q22" s="7">
        <f t="shared" si="1"/>
        <v>342867747</v>
      </c>
    </row>
    <row r="23" spans="1:17">
      <c r="A23" s="1" t="s">
        <v>109</v>
      </c>
      <c r="C23" s="7">
        <v>0</v>
      </c>
      <c r="D23" s="7"/>
      <c r="E23" s="7">
        <v>1894398369</v>
      </c>
      <c r="F23" s="7"/>
      <c r="G23" s="7">
        <v>0</v>
      </c>
      <c r="H23" s="7"/>
      <c r="I23" s="7">
        <f t="shared" si="0"/>
        <v>1894398369</v>
      </c>
      <c r="J23" s="7"/>
      <c r="K23" s="7">
        <v>0</v>
      </c>
      <c r="L23" s="7"/>
      <c r="M23" s="7">
        <v>19153225849</v>
      </c>
      <c r="N23" s="7"/>
      <c r="O23" s="7">
        <v>199689758</v>
      </c>
      <c r="P23" s="7"/>
      <c r="Q23" s="7">
        <f t="shared" si="1"/>
        <v>19352915607</v>
      </c>
    </row>
    <row r="24" spans="1:17">
      <c r="A24" s="1" t="s">
        <v>274</v>
      </c>
      <c r="C24" s="7">
        <v>0</v>
      </c>
      <c r="D24" s="7"/>
      <c r="E24" s="7">
        <v>0</v>
      </c>
      <c r="F24" s="7"/>
      <c r="G24" s="7">
        <v>0</v>
      </c>
      <c r="H24" s="7"/>
      <c r="I24" s="7">
        <f t="shared" si="0"/>
        <v>0</v>
      </c>
      <c r="J24" s="7"/>
      <c r="K24" s="7">
        <v>0</v>
      </c>
      <c r="L24" s="7"/>
      <c r="M24" s="7">
        <v>0</v>
      </c>
      <c r="N24" s="7"/>
      <c r="O24" s="7">
        <v>2592552782</v>
      </c>
      <c r="P24" s="7"/>
      <c r="Q24" s="7">
        <f t="shared" si="1"/>
        <v>2592552782</v>
      </c>
    </row>
    <row r="25" spans="1:17">
      <c r="A25" s="1" t="s">
        <v>275</v>
      </c>
      <c r="C25" s="7">
        <v>0</v>
      </c>
      <c r="D25" s="7"/>
      <c r="E25" s="7">
        <v>0</v>
      </c>
      <c r="F25" s="7"/>
      <c r="G25" s="7">
        <v>0</v>
      </c>
      <c r="H25" s="7"/>
      <c r="I25" s="7">
        <f t="shared" si="0"/>
        <v>0</v>
      </c>
      <c r="J25" s="7"/>
      <c r="K25" s="7">
        <v>0</v>
      </c>
      <c r="L25" s="7"/>
      <c r="M25" s="7">
        <v>0</v>
      </c>
      <c r="N25" s="7"/>
      <c r="O25" s="7">
        <v>8059450966</v>
      </c>
      <c r="P25" s="7"/>
      <c r="Q25" s="7">
        <f t="shared" si="1"/>
        <v>8059450966</v>
      </c>
    </row>
    <row r="26" spans="1:17">
      <c r="A26" s="1" t="s">
        <v>127</v>
      </c>
      <c r="C26" s="7">
        <v>2747511042</v>
      </c>
      <c r="D26" s="7"/>
      <c r="E26" s="7">
        <v>137974988</v>
      </c>
      <c r="F26" s="7"/>
      <c r="G26" s="7">
        <v>0</v>
      </c>
      <c r="H26" s="7"/>
      <c r="I26" s="7">
        <f t="shared" si="0"/>
        <v>2885486030</v>
      </c>
      <c r="J26" s="7"/>
      <c r="K26" s="7">
        <v>2747511042</v>
      </c>
      <c r="L26" s="7"/>
      <c r="M26" s="7">
        <v>104066375</v>
      </c>
      <c r="N26" s="7"/>
      <c r="O26" s="7">
        <v>0</v>
      </c>
      <c r="P26" s="7"/>
      <c r="Q26" s="7">
        <f t="shared" si="1"/>
        <v>2851577417</v>
      </c>
    </row>
    <row r="27" spans="1:17">
      <c r="A27" s="1" t="s">
        <v>124</v>
      </c>
      <c r="C27" s="7">
        <v>2567761376</v>
      </c>
      <c r="D27" s="7"/>
      <c r="E27" s="7">
        <v>0</v>
      </c>
      <c r="F27" s="7"/>
      <c r="G27" s="7">
        <v>0</v>
      </c>
      <c r="H27" s="7"/>
      <c r="I27" s="7">
        <f t="shared" si="0"/>
        <v>2567761376</v>
      </c>
      <c r="J27" s="7"/>
      <c r="K27" s="7">
        <v>29443687962</v>
      </c>
      <c r="L27" s="7"/>
      <c r="M27" s="7">
        <v>1529240000</v>
      </c>
      <c r="N27" s="7"/>
      <c r="O27" s="7">
        <v>0</v>
      </c>
      <c r="P27" s="7"/>
      <c r="Q27" s="7">
        <f t="shared" si="1"/>
        <v>30972927962</v>
      </c>
    </row>
    <row r="28" spans="1:17">
      <c r="A28" s="1" t="s">
        <v>112</v>
      </c>
      <c r="C28" s="7">
        <v>0</v>
      </c>
      <c r="D28" s="7"/>
      <c r="E28" s="7">
        <v>237684831</v>
      </c>
      <c r="F28" s="7"/>
      <c r="G28" s="7">
        <v>0</v>
      </c>
      <c r="H28" s="7"/>
      <c r="I28" s="7">
        <f t="shared" si="0"/>
        <v>237684831</v>
      </c>
      <c r="J28" s="7"/>
      <c r="K28" s="7">
        <v>0</v>
      </c>
      <c r="L28" s="7"/>
      <c r="M28" s="7">
        <v>1756628839</v>
      </c>
      <c r="N28" s="7"/>
      <c r="O28" s="7">
        <v>0</v>
      </c>
      <c r="P28" s="7"/>
      <c r="Q28" s="7">
        <f t="shared" si="1"/>
        <v>1756628839</v>
      </c>
    </row>
    <row r="29" spans="1:17">
      <c r="A29" s="1" t="s">
        <v>115</v>
      </c>
      <c r="C29" s="7">
        <v>0</v>
      </c>
      <c r="D29" s="7"/>
      <c r="E29" s="7">
        <v>1031042540</v>
      </c>
      <c r="F29" s="7"/>
      <c r="G29" s="7">
        <v>0</v>
      </c>
      <c r="H29" s="7"/>
      <c r="I29" s="7">
        <f t="shared" si="0"/>
        <v>1031042540</v>
      </c>
      <c r="J29" s="7"/>
      <c r="K29" s="7">
        <v>0</v>
      </c>
      <c r="L29" s="7"/>
      <c r="M29" s="7">
        <v>11498538998</v>
      </c>
      <c r="N29" s="7"/>
      <c r="O29" s="7">
        <v>0</v>
      </c>
      <c r="P29" s="7"/>
      <c r="Q29" s="7">
        <f t="shared" si="1"/>
        <v>11498538998</v>
      </c>
    </row>
    <row r="30" spans="1:17">
      <c r="A30" s="1" t="s">
        <v>121</v>
      </c>
      <c r="C30" s="7">
        <v>0</v>
      </c>
      <c r="D30" s="7"/>
      <c r="E30" s="7">
        <v>1093621209</v>
      </c>
      <c r="F30" s="7"/>
      <c r="G30" s="7">
        <v>0</v>
      </c>
      <c r="H30" s="7"/>
      <c r="I30" s="7">
        <f t="shared" si="0"/>
        <v>1093621209</v>
      </c>
      <c r="J30" s="7"/>
      <c r="K30" s="7">
        <v>0</v>
      </c>
      <c r="L30" s="7"/>
      <c r="M30" s="7">
        <v>11691832063</v>
      </c>
      <c r="N30" s="7"/>
      <c r="O30" s="7">
        <v>0</v>
      </c>
      <c r="P30" s="7"/>
      <c r="Q30" s="7">
        <f t="shared" si="1"/>
        <v>11691832063</v>
      </c>
    </row>
    <row r="31" spans="1:17">
      <c r="A31" s="1" t="s">
        <v>118</v>
      </c>
      <c r="C31" s="7">
        <v>0</v>
      </c>
      <c r="D31" s="7"/>
      <c r="E31" s="7">
        <v>1370326664</v>
      </c>
      <c r="F31" s="7"/>
      <c r="G31" s="7">
        <v>0</v>
      </c>
      <c r="H31" s="7"/>
      <c r="I31" s="7">
        <f t="shared" si="0"/>
        <v>1370326664</v>
      </c>
      <c r="J31" s="7"/>
      <c r="K31" s="7">
        <v>0</v>
      </c>
      <c r="L31" s="7"/>
      <c r="M31" s="7">
        <v>14850761971</v>
      </c>
      <c r="N31" s="7"/>
      <c r="O31" s="7">
        <v>0</v>
      </c>
      <c r="P31" s="7"/>
      <c r="Q31" s="7">
        <f t="shared" si="1"/>
        <v>14850761971</v>
      </c>
    </row>
    <row r="32" spans="1:17">
      <c r="A32" s="1" t="s">
        <v>87</v>
      </c>
      <c r="C32" s="7">
        <v>0</v>
      </c>
      <c r="D32" s="7"/>
      <c r="E32" s="7">
        <v>2532639080</v>
      </c>
      <c r="F32" s="7"/>
      <c r="G32" s="7">
        <v>0</v>
      </c>
      <c r="H32" s="7"/>
      <c r="I32" s="7">
        <f t="shared" si="0"/>
        <v>2532639080</v>
      </c>
      <c r="J32" s="7"/>
      <c r="K32" s="7">
        <v>0</v>
      </c>
      <c r="L32" s="7"/>
      <c r="M32" s="7">
        <v>17736742768</v>
      </c>
      <c r="N32" s="7"/>
      <c r="O32" s="7">
        <v>0</v>
      </c>
      <c r="P32" s="7"/>
      <c r="Q32" s="7">
        <f t="shared" si="1"/>
        <v>17736742768</v>
      </c>
    </row>
    <row r="33" spans="1:17">
      <c r="A33" s="1" t="s">
        <v>106</v>
      </c>
      <c r="C33" s="7">
        <v>0</v>
      </c>
      <c r="D33" s="7"/>
      <c r="E33" s="7">
        <v>9432890</v>
      </c>
      <c r="F33" s="7"/>
      <c r="G33" s="7">
        <v>0</v>
      </c>
      <c r="H33" s="7"/>
      <c r="I33" s="7">
        <f t="shared" si="0"/>
        <v>9432890</v>
      </c>
      <c r="J33" s="7"/>
      <c r="K33" s="7">
        <v>0</v>
      </c>
      <c r="L33" s="7"/>
      <c r="M33" s="7">
        <v>142728565</v>
      </c>
      <c r="N33" s="7"/>
      <c r="O33" s="7">
        <v>0</v>
      </c>
      <c r="P33" s="7"/>
      <c r="Q33" s="7">
        <f t="shared" si="1"/>
        <v>142728565</v>
      </c>
    </row>
    <row r="34" spans="1:17">
      <c r="A34" s="1" t="s">
        <v>130</v>
      </c>
      <c r="C34" s="7">
        <v>0</v>
      </c>
      <c r="D34" s="7"/>
      <c r="E34" s="7">
        <v>2506779</v>
      </c>
      <c r="F34" s="7"/>
      <c r="G34" s="7">
        <v>0</v>
      </c>
      <c r="H34" s="7"/>
      <c r="I34" s="7">
        <f t="shared" si="0"/>
        <v>2506779</v>
      </c>
      <c r="J34" s="7"/>
      <c r="K34" s="7">
        <v>0</v>
      </c>
      <c r="L34" s="7"/>
      <c r="M34" s="7">
        <v>2506779</v>
      </c>
      <c r="N34" s="7"/>
      <c r="O34" s="7">
        <v>0</v>
      </c>
      <c r="P34" s="7"/>
      <c r="Q34" s="7">
        <f t="shared" si="1"/>
        <v>2506779</v>
      </c>
    </row>
    <row r="35" spans="1:17">
      <c r="A35" s="1" t="s">
        <v>133</v>
      </c>
      <c r="C35" s="7">
        <v>0</v>
      </c>
      <c r="D35" s="7"/>
      <c r="E35" s="7">
        <v>16474656</v>
      </c>
      <c r="F35" s="7"/>
      <c r="G35" s="7">
        <v>0</v>
      </c>
      <c r="H35" s="7"/>
      <c r="I35" s="7">
        <f t="shared" si="0"/>
        <v>16474656</v>
      </c>
      <c r="J35" s="7"/>
      <c r="K35" s="7">
        <v>0</v>
      </c>
      <c r="L35" s="7"/>
      <c r="M35" s="7">
        <v>16474656</v>
      </c>
      <c r="N35" s="7"/>
      <c r="O35" s="7">
        <v>0</v>
      </c>
      <c r="P35" s="7"/>
      <c r="Q35" s="7">
        <f t="shared" si="1"/>
        <v>16474656</v>
      </c>
    </row>
    <row r="36" spans="1:17">
      <c r="A36" s="1" t="s">
        <v>139</v>
      </c>
      <c r="C36" s="7">
        <v>0</v>
      </c>
      <c r="D36" s="7"/>
      <c r="E36" s="7">
        <v>-2991781</v>
      </c>
      <c r="F36" s="7"/>
      <c r="G36" s="7">
        <v>0</v>
      </c>
      <c r="H36" s="7"/>
      <c r="I36" s="7">
        <f t="shared" si="0"/>
        <v>-2991781</v>
      </c>
      <c r="J36" s="7"/>
      <c r="K36" s="7">
        <v>0</v>
      </c>
      <c r="L36" s="7"/>
      <c r="M36" s="7">
        <v>-2991781</v>
      </c>
      <c r="N36" s="7"/>
      <c r="O36" s="7">
        <v>0</v>
      </c>
      <c r="P36" s="7"/>
      <c r="Q36" s="7">
        <f t="shared" si="1"/>
        <v>-2991781</v>
      </c>
    </row>
    <row r="37" spans="1:17">
      <c r="A37" s="1" t="s">
        <v>142</v>
      </c>
      <c r="C37" s="7">
        <v>0</v>
      </c>
      <c r="D37" s="7"/>
      <c r="E37" s="7">
        <v>26027962</v>
      </c>
      <c r="F37" s="7"/>
      <c r="G37" s="7">
        <v>0</v>
      </c>
      <c r="H37" s="7"/>
      <c r="I37" s="7">
        <f>C37+E37+G37</f>
        <v>26027962</v>
      </c>
      <c r="J37" s="7"/>
      <c r="K37" s="7">
        <v>0</v>
      </c>
      <c r="L37" s="7"/>
      <c r="M37" s="7">
        <v>26027962</v>
      </c>
      <c r="N37" s="7"/>
      <c r="O37" s="7">
        <v>0</v>
      </c>
      <c r="P37" s="7"/>
      <c r="Q37" s="7">
        <f>K37+M37+O37</f>
        <v>26027962</v>
      </c>
    </row>
    <row r="38" spans="1:17" ht="24.75" thickBot="1">
      <c r="C38" s="14">
        <f>SUM(C8:C37)</f>
        <v>5315272418</v>
      </c>
      <c r="E38" s="14">
        <f>SUM(E8:E37)</f>
        <v>10728794141</v>
      </c>
      <c r="G38" s="14">
        <f>SUM(G8:G37)</f>
        <v>375129797</v>
      </c>
      <c r="I38" s="14">
        <f>SUM(I8:I37)</f>
        <v>16419196356</v>
      </c>
      <c r="K38" s="14">
        <f>SUM(K8:K37)</f>
        <v>44863515214</v>
      </c>
      <c r="M38" s="14">
        <f>SUM(M8:M37)</f>
        <v>109080690520</v>
      </c>
      <c r="O38" s="14">
        <f>SUM(O8:O37)</f>
        <v>59844592722</v>
      </c>
      <c r="Q38" s="14">
        <f>SUM(Q8:Q37)</f>
        <v>213788798456</v>
      </c>
    </row>
    <row r="39" spans="1:17" ht="24.75" thickTop="1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1"/>
  <sheetViews>
    <sheetView rightToLeft="1" topLeftCell="B1" workbookViewId="0">
      <selection activeCell="G13" sqref="G13"/>
    </sheetView>
  </sheetViews>
  <sheetFormatPr defaultRowHeight="24"/>
  <cols>
    <col min="1" max="1" width="26.28515625" style="1" bestFit="1" customWidth="1"/>
    <col min="2" max="2" width="1" style="1" customWidth="1"/>
    <col min="3" max="3" width="24.42578125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ht="24.75">
      <c r="A3" s="27" t="s">
        <v>161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1" ht="24.75">
      <c r="A4" s="27" t="s">
        <v>2</v>
      </c>
      <c r="B4" s="27"/>
      <c r="C4" s="27"/>
      <c r="D4" s="27"/>
      <c r="E4" s="27"/>
      <c r="F4" s="27"/>
      <c r="G4" s="27"/>
      <c r="H4" s="27"/>
      <c r="I4" s="27"/>
      <c r="J4" s="27"/>
      <c r="K4" s="27"/>
    </row>
    <row r="6" spans="1:11" ht="24.75">
      <c r="A6" s="29" t="s">
        <v>282</v>
      </c>
      <c r="B6" s="29" t="s">
        <v>282</v>
      </c>
      <c r="C6" s="29" t="s">
        <v>282</v>
      </c>
      <c r="E6" s="29" t="s">
        <v>163</v>
      </c>
      <c r="F6" s="29" t="s">
        <v>163</v>
      </c>
      <c r="G6" s="29" t="s">
        <v>163</v>
      </c>
      <c r="I6" s="29" t="s">
        <v>164</v>
      </c>
      <c r="J6" s="29" t="s">
        <v>164</v>
      </c>
      <c r="K6" s="29" t="s">
        <v>164</v>
      </c>
    </row>
    <row r="7" spans="1:11" ht="24.75">
      <c r="A7" s="29" t="s">
        <v>283</v>
      </c>
      <c r="C7" s="29" t="s">
        <v>148</v>
      </c>
      <c r="E7" s="29" t="s">
        <v>284</v>
      </c>
      <c r="G7" s="29" t="s">
        <v>285</v>
      </c>
      <c r="I7" s="29" t="s">
        <v>284</v>
      </c>
      <c r="K7" s="29" t="s">
        <v>285</v>
      </c>
    </row>
    <row r="8" spans="1:11">
      <c r="A8" s="1" t="s">
        <v>154</v>
      </c>
      <c r="C8" s="5" t="s">
        <v>155</v>
      </c>
      <c r="E8" s="4">
        <v>1945256566</v>
      </c>
      <c r="G8" s="8">
        <f>E8/$E$10</f>
        <v>0.94705426128307868</v>
      </c>
      <c r="I8" s="4">
        <v>47119307850</v>
      </c>
      <c r="K8" s="8">
        <f>I8/$I$10</f>
        <v>0.82383291380414447</v>
      </c>
    </row>
    <row r="9" spans="1:11">
      <c r="A9" s="1" t="s">
        <v>158</v>
      </c>
      <c r="C9" s="5" t="s">
        <v>159</v>
      </c>
      <c r="E9" s="4">
        <v>108750945</v>
      </c>
      <c r="G9" s="8">
        <f>E9/$E$10</f>
        <v>5.2945738716921369E-2</v>
      </c>
      <c r="I9" s="4">
        <v>10075915915</v>
      </c>
      <c r="K9" s="8">
        <f>I9/$I$10</f>
        <v>0.17616708619585553</v>
      </c>
    </row>
    <row r="10" spans="1:11" ht="24.75" thickBot="1">
      <c r="E10" s="13">
        <f>SUM(E8:E9)</f>
        <v>2054007511</v>
      </c>
      <c r="G10" s="9">
        <f>SUM(G8:G9)</f>
        <v>1</v>
      </c>
      <c r="I10" s="13">
        <f>SUM(I8:I9)</f>
        <v>57195223765</v>
      </c>
      <c r="K10" s="9">
        <f>SUM(K8:K9)</f>
        <v>1</v>
      </c>
    </row>
    <row r="11" spans="1:11" ht="24.75" thickTop="1">
      <c r="E11" s="3"/>
      <c r="I11" s="3"/>
    </row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ignoredErrors>
    <ignoredError sqref="C8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workbookViewId="0">
      <selection activeCell="C10" sqref="C10"/>
    </sheetView>
  </sheetViews>
  <sheetFormatPr defaultRowHeight="24"/>
  <cols>
    <col min="1" max="1" width="29.285156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20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27" t="s">
        <v>0</v>
      </c>
      <c r="B2" s="27"/>
      <c r="C2" s="27"/>
      <c r="D2" s="27"/>
      <c r="E2" s="27"/>
    </row>
    <row r="3" spans="1:5" ht="24.75">
      <c r="A3" s="27" t="s">
        <v>161</v>
      </c>
      <c r="B3" s="27"/>
      <c r="C3" s="27"/>
      <c r="D3" s="27"/>
      <c r="E3" s="27"/>
    </row>
    <row r="4" spans="1:5" ht="24.75">
      <c r="A4" s="27" t="s">
        <v>2</v>
      </c>
      <c r="B4" s="27"/>
      <c r="C4" s="27"/>
      <c r="D4" s="27"/>
      <c r="E4" s="27"/>
    </row>
    <row r="5" spans="1:5" ht="24.75">
      <c r="C5" s="28" t="s">
        <v>163</v>
      </c>
      <c r="E5" s="19" t="s">
        <v>296</v>
      </c>
    </row>
    <row r="6" spans="1:5" ht="24.75">
      <c r="A6" s="28" t="s">
        <v>286</v>
      </c>
      <c r="C6" s="29"/>
      <c r="E6" s="29" t="s">
        <v>297</v>
      </c>
    </row>
    <row r="7" spans="1:5" ht="24.75">
      <c r="A7" s="29" t="s">
        <v>286</v>
      </c>
      <c r="C7" s="33" t="s">
        <v>151</v>
      </c>
      <c r="E7" s="33" t="s">
        <v>151</v>
      </c>
    </row>
    <row r="8" spans="1:5">
      <c r="A8" s="1" t="s">
        <v>295</v>
      </c>
      <c r="C8" s="4">
        <v>0</v>
      </c>
      <c r="D8" s="5"/>
      <c r="E8" s="4">
        <v>44036295830</v>
      </c>
    </row>
    <row r="9" spans="1:5">
      <c r="A9" s="1" t="s">
        <v>298</v>
      </c>
      <c r="C9" s="4">
        <v>0</v>
      </c>
      <c r="D9" s="5"/>
      <c r="E9" s="4">
        <v>19590628</v>
      </c>
    </row>
    <row r="10" spans="1:5">
      <c r="A10" s="1" t="s">
        <v>287</v>
      </c>
      <c r="C10" s="4">
        <v>0</v>
      </c>
      <c r="D10" s="5"/>
      <c r="E10" s="4">
        <v>34815116</v>
      </c>
    </row>
    <row r="11" spans="1:5" ht="25.5" thickBot="1">
      <c r="A11" s="2" t="s">
        <v>170</v>
      </c>
      <c r="C11" s="13">
        <f>SUM(C8:C10)</f>
        <v>0</v>
      </c>
      <c r="D11" s="5"/>
      <c r="E11" s="13">
        <f>SUM(E8:E10)</f>
        <v>44090701574</v>
      </c>
    </row>
    <row r="12" spans="1:5" ht="24.75" thickTop="1"/>
  </sheetData>
  <mergeCells count="8">
    <mergeCell ref="A2:E2"/>
    <mergeCell ref="A3:E3"/>
    <mergeCell ref="A4:E4"/>
    <mergeCell ref="A6:A7"/>
    <mergeCell ref="C7"/>
    <mergeCell ref="E7"/>
    <mergeCell ref="E6"/>
    <mergeCell ref="C5: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68"/>
  <sheetViews>
    <sheetView rightToLeft="1" topLeftCell="A16" zoomScale="80" zoomScaleNormal="80" workbookViewId="0">
      <selection activeCell="E63" sqref="A62:E63"/>
    </sheetView>
  </sheetViews>
  <sheetFormatPr defaultRowHeight="24"/>
  <cols>
    <col min="1" max="1" width="37.140625" style="1" bestFit="1" customWidth="1"/>
    <col min="2" max="2" width="1" style="1" customWidth="1"/>
    <col min="3" max="3" width="14.42578125" style="1" bestFit="1" customWidth="1"/>
    <col min="4" max="4" width="1" style="1" customWidth="1"/>
    <col min="5" max="5" width="21.28515625" style="1" bestFit="1" customWidth="1"/>
    <col min="6" max="6" width="1" style="1" customWidth="1"/>
    <col min="7" max="7" width="22.42578125" style="1" bestFit="1" customWidth="1"/>
    <col min="8" max="8" width="1" style="1" customWidth="1"/>
    <col min="9" max="9" width="13.5703125" style="1" bestFit="1" customWidth="1"/>
    <col min="10" max="10" width="1" style="1" customWidth="1"/>
    <col min="11" max="11" width="18.85546875" style="1" bestFit="1" customWidth="1"/>
    <col min="12" max="12" width="1" style="1" customWidth="1"/>
    <col min="13" max="13" width="13.5703125" style="1" bestFit="1" customWidth="1"/>
    <col min="14" max="14" width="1" style="1" customWidth="1"/>
    <col min="15" max="15" width="18.85546875" style="1" bestFit="1" customWidth="1"/>
    <col min="16" max="16" width="0.7109375" style="1" customWidth="1"/>
    <col min="17" max="17" width="14.42578125" style="1" bestFit="1" customWidth="1"/>
    <col min="18" max="18" width="1" style="1" customWidth="1"/>
    <col min="19" max="19" width="12.140625" style="1" bestFit="1" customWidth="1"/>
    <col min="20" max="20" width="1" style="1" customWidth="1"/>
    <col min="21" max="21" width="21.28515625" style="1" bestFit="1" customWidth="1"/>
    <col min="22" max="22" width="1" style="1" customWidth="1"/>
    <col min="23" max="23" width="22.42578125" style="1" bestFit="1" customWidth="1"/>
    <col min="24" max="24" width="1" style="1" customWidth="1"/>
    <col min="25" max="25" width="34.285156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</row>
    <row r="3" spans="1:25" ht="24.75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</row>
    <row r="4" spans="1:25" ht="24.75">
      <c r="A4" s="27" t="s">
        <v>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</row>
    <row r="6" spans="1:25" ht="24.75">
      <c r="A6" s="28" t="s">
        <v>3</v>
      </c>
      <c r="C6" s="29" t="s">
        <v>291</v>
      </c>
      <c r="D6" s="29" t="s">
        <v>4</v>
      </c>
      <c r="E6" s="29" t="s">
        <v>4</v>
      </c>
      <c r="F6" s="29" t="s">
        <v>4</v>
      </c>
      <c r="G6" s="29" t="s">
        <v>4</v>
      </c>
      <c r="I6" s="29" t="s">
        <v>5</v>
      </c>
      <c r="J6" s="29" t="s">
        <v>5</v>
      </c>
      <c r="K6" s="29" t="s">
        <v>5</v>
      </c>
      <c r="L6" s="29" t="s">
        <v>5</v>
      </c>
      <c r="M6" s="29" t="s">
        <v>5</v>
      </c>
      <c r="N6" s="29" t="s">
        <v>5</v>
      </c>
      <c r="O6" s="29" t="s">
        <v>5</v>
      </c>
      <c r="Q6" s="29" t="s">
        <v>6</v>
      </c>
      <c r="R6" s="29" t="s">
        <v>6</v>
      </c>
      <c r="S6" s="29" t="s">
        <v>6</v>
      </c>
      <c r="T6" s="29" t="s">
        <v>6</v>
      </c>
      <c r="U6" s="29" t="s">
        <v>6</v>
      </c>
      <c r="V6" s="29" t="s">
        <v>6</v>
      </c>
      <c r="W6" s="29" t="s">
        <v>6</v>
      </c>
      <c r="X6" s="29" t="s">
        <v>6</v>
      </c>
      <c r="Y6" s="29" t="s">
        <v>6</v>
      </c>
    </row>
    <row r="7" spans="1:25" ht="24.75">
      <c r="A7" s="28" t="s">
        <v>3</v>
      </c>
      <c r="C7" s="28" t="s">
        <v>7</v>
      </c>
      <c r="E7" s="28" t="s">
        <v>8</v>
      </c>
      <c r="G7" s="28" t="s">
        <v>9</v>
      </c>
      <c r="I7" s="29" t="s">
        <v>10</v>
      </c>
      <c r="J7" s="29" t="s">
        <v>10</v>
      </c>
      <c r="K7" s="29" t="s">
        <v>10</v>
      </c>
      <c r="M7" s="29" t="s">
        <v>11</v>
      </c>
      <c r="N7" s="29" t="s">
        <v>11</v>
      </c>
      <c r="O7" s="29" t="s">
        <v>11</v>
      </c>
      <c r="Q7" s="28" t="s">
        <v>7</v>
      </c>
      <c r="S7" s="28" t="s">
        <v>12</v>
      </c>
      <c r="U7" s="28" t="s">
        <v>8</v>
      </c>
      <c r="W7" s="28" t="s">
        <v>9</v>
      </c>
      <c r="Y7" s="28" t="s">
        <v>13</v>
      </c>
    </row>
    <row r="8" spans="1:25" ht="24.75">
      <c r="A8" s="29" t="s">
        <v>3</v>
      </c>
      <c r="C8" s="29" t="s">
        <v>7</v>
      </c>
      <c r="E8" s="29" t="s">
        <v>8</v>
      </c>
      <c r="G8" s="29" t="s">
        <v>9</v>
      </c>
      <c r="I8" s="29" t="s">
        <v>7</v>
      </c>
      <c r="K8" s="29" t="s">
        <v>8</v>
      </c>
      <c r="M8" s="29" t="s">
        <v>7</v>
      </c>
      <c r="O8" s="29" t="s">
        <v>14</v>
      </c>
      <c r="Q8" s="29" t="s">
        <v>7</v>
      </c>
      <c r="S8" s="29" t="s">
        <v>12</v>
      </c>
      <c r="U8" s="29" t="s">
        <v>8</v>
      </c>
      <c r="W8" s="29" t="s">
        <v>9</v>
      </c>
      <c r="Y8" s="29" t="s">
        <v>13</v>
      </c>
    </row>
    <row r="9" spans="1:25">
      <c r="A9" s="1" t="s">
        <v>15</v>
      </c>
      <c r="C9" s="7">
        <v>144236996</v>
      </c>
      <c r="D9" s="7"/>
      <c r="E9" s="7">
        <v>602397292561</v>
      </c>
      <c r="F9" s="7"/>
      <c r="G9" s="7">
        <v>593731552303.40601</v>
      </c>
      <c r="H9" s="7"/>
      <c r="I9" s="7">
        <v>0</v>
      </c>
      <c r="J9" s="7"/>
      <c r="K9" s="7">
        <v>0</v>
      </c>
      <c r="L9" s="7"/>
      <c r="M9" s="7">
        <v>0</v>
      </c>
      <c r="N9" s="7"/>
      <c r="O9" s="7">
        <v>0</v>
      </c>
      <c r="P9" s="7"/>
      <c r="Q9" s="7">
        <v>144236996</v>
      </c>
      <c r="R9" s="7"/>
      <c r="S9" s="7">
        <v>3662</v>
      </c>
      <c r="T9" s="7"/>
      <c r="U9" s="7">
        <v>602397292561</v>
      </c>
      <c r="V9" s="7"/>
      <c r="W9" s="7">
        <v>525053113869.85602</v>
      </c>
      <c r="X9" s="7"/>
      <c r="Y9" s="8">
        <v>2.5231615488306224E-2</v>
      </c>
    </row>
    <row r="10" spans="1:25">
      <c r="A10" s="1" t="s">
        <v>16</v>
      </c>
      <c r="C10" s="7">
        <v>15809799</v>
      </c>
      <c r="D10" s="7"/>
      <c r="E10" s="7">
        <v>720173665042</v>
      </c>
      <c r="F10" s="7"/>
      <c r="G10" s="7">
        <v>580853406522.31201</v>
      </c>
      <c r="H10" s="7"/>
      <c r="I10" s="7">
        <v>20000</v>
      </c>
      <c r="J10" s="7"/>
      <c r="K10" s="7">
        <v>811172643</v>
      </c>
      <c r="L10" s="7"/>
      <c r="M10" s="7">
        <v>0</v>
      </c>
      <c r="N10" s="7"/>
      <c r="O10" s="7">
        <v>0</v>
      </c>
      <c r="P10" s="7"/>
      <c r="Q10" s="7">
        <v>15829799</v>
      </c>
      <c r="R10" s="7"/>
      <c r="S10" s="7">
        <v>36300</v>
      </c>
      <c r="T10" s="7"/>
      <c r="U10" s="7">
        <v>720984837685</v>
      </c>
      <c r="V10" s="7"/>
      <c r="W10" s="7">
        <v>571202704562.98499</v>
      </c>
      <c r="X10" s="7"/>
      <c r="Y10" s="8">
        <v>2.7449350602244377E-2</v>
      </c>
    </row>
    <row r="11" spans="1:25">
      <c r="A11" s="1" t="s">
        <v>17</v>
      </c>
      <c r="C11" s="7">
        <v>96162849</v>
      </c>
      <c r="D11" s="7"/>
      <c r="E11" s="7">
        <v>796492599795</v>
      </c>
      <c r="F11" s="7"/>
      <c r="G11" s="7">
        <v>357413552701.15503</v>
      </c>
      <c r="H11" s="7"/>
      <c r="I11" s="7">
        <v>0</v>
      </c>
      <c r="J11" s="7"/>
      <c r="K11" s="7">
        <v>0</v>
      </c>
      <c r="L11" s="7"/>
      <c r="M11" s="7">
        <v>-8000000</v>
      </c>
      <c r="N11" s="7"/>
      <c r="O11" s="7">
        <v>48625130963</v>
      </c>
      <c r="P11" s="7"/>
      <c r="Q11" s="7">
        <v>88162849</v>
      </c>
      <c r="R11" s="7"/>
      <c r="S11" s="7">
        <v>5970</v>
      </c>
      <c r="T11" s="7"/>
      <c r="U11" s="7">
        <v>730230619569</v>
      </c>
      <c r="V11" s="7"/>
      <c r="W11" s="7">
        <v>523200531889.24701</v>
      </c>
      <c r="X11" s="7"/>
      <c r="Y11" s="8">
        <v>2.5142588997536994E-2</v>
      </c>
    </row>
    <row r="12" spans="1:25">
      <c r="A12" s="1" t="s">
        <v>18</v>
      </c>
      <c r="C12" s="7">
        <v>28325120</v>
      </c>
      <c r="D12" s="7"/>
      <c r="E12" s="7">
        <v>1134459530218</v>
      </c>
      <c r="F12" s="7"/>
      <c r="G12" s="7">
        <v>1113592957948.8</v>
      </c>
      <c r="H12" s="7"/>
      <c r="I12" s="7">
        <v>0</v>
      </c>
      <c r="J12" s="7"/>
      <c r="K12" s="7">
        <v>0</v>
      </c>
      <c r="L12" s="7"/>
      <c r="M12" s="7">
        <v>0</v>
      </c>
      <c r="N12" s="7"/>
      <c r="O12" s="7">
        <v>0</v>
      </c>
      <c r="P12" s="7"/>
      <c r="Q12" s="7">
        <v>28325120</v>
      </c>
      <c r="R12" s="7"/>
      <c r="S12" s="7">
        <v>38320</v>
      </c>
      <c r="T12" s="7"/>
      <c r="U12" s="7">
        <v>1134459530218</v>
      </c>
      <c r="V12" s="7"/>
      <c r="W12" s="7">
        <v>1078960357739.52</v>
      </c>
      <c r="X12" s="7"/>
      <c r="Y12" s="8">
        <v>5.1849826530800926E-2</v>
      </c>
    </row>
    <row r="13" spans="1:25">
      <c r="A13" s="1" t="s">
        <v>19</v>
      </c>
      <c r="C13" s="7">
        <v>3921979</v>
      </c>
      <c r="D13" s="7"/>
      <c r="E13" s="7">
        <v>289052062493</v>
      </c>
      <c r="F13" s="7"/>
      <c r="G13" s="7">
        <v>629903785855.172</v>
      </c>
      <c r="H13" s="7"/>
      <c r="I13" s="7">
        <v>0</v>
      </c>
      <c r="J13" s="7"/>
      <c r="K13" s="7">
        <v>0</v>
      </c>
      <c r="L13" s="7"/>
      <c r="M13" s="7">
        <v>0</v>
      </c>
      <c r="N13" s="7"/>
      <c r="O13" s="7">
        <v>0</v>
      </c>
      <c r="P13" s="7"/>
      <c r="Q13" s="7">
        <v>3921979</v>
      </c>
      <c r="R13" s="7"/>
      <c r="S13" s="7">
        <v>154780</v>
      </c>
      <c r="T13" s="7"/>
      <c r="U13" s="7">
        <v>289052062493</v>
      </c>
      <c r="V13" s="7"/>
      <c r="W13" s="7">
        <v>603431998357.76099</v>
      </c>
      <c r="X13" s="7"/>
      <c r="Y13" s="8">
        <v>2.8998140861758972E-2</v>
      </c>
    </row>
    <row r="14" spans="1:25">
      <c r="A14" s="1" t="s">
        <v>20</v>
      </c>
      <c r="C14" s="7">
        <v>2741383</v>
      </c>
      <c r="D14" s="7"/>
      <c r="E14" s="7">
        <v>38559115297</v>
      </c>
      <c r="F14" s="7"/>
      <c r="G14" s="7">
        <v>129904171330.72099</v>
      </c>
      <c r="H14" s="7"/>
      <c r="I14" s="7">
        <v>0</v>
      </c>
      <c r="J14" s="7"/>
      <c r="K14" s="7">
        <v>0</v>
      </c>
      <c r="L14" s="7"/>
      <c r="M14" s="7">
        <v>0</v>
      </c>
      <c r="N14" s="7"/>
      <c r="O14" s="7">
        <v>0</v>
      </c>
      <c r="P14" s="7"/>
      <c r="Q14" s="7">
        <v>2741383</v>
      </c>
      <c r="R14" s="7"/>
      <c r="S14" s="7">
        <v>47070</v>
      </c>
      <c r="T14" s="7"/>
      <c r="U14" s="7">
        <v>38559115297</v>
      </c>
      <c r="V14" s="7"/>
      <c r="W14" s="7">
        <v>128269128268.03101</v>
      </c>
      <c r="X14" s="7"/>
      <c r="Y14" s="8">
        <v>6.1640189115827219E-3</v>
      </c>
    </row>
    <row r="15" spans="1:25">
      <c r="A15" s="1" t="s">
        <v>21</v>
      </c>
      <c r="C15" s="7">
        <v>1889027</v>
      </c>
      <c r="D15" s="7"/>
      <c r="E15" s="7">
        <v>378844400796</v>
      </c>
      <c r="F15" s="7"/>
      <c r="G15" s="7">
        <v>460882234510.77502</v>
      </c>
      <c r="H15" s="7"/>
      <c r="I15" s="7">
        <v>0</v>
      </c>
      <c r="J15" s="7"/>
      <c r="K15" s="7">
        <v>0</v>
      </c>
      <c r="L15" s="7"/>
      <c r="M15" s="7">
        <v>0</v>
      </c>
      <c r="N15" s="7"/>
      <c r="O15" s="7">
        <v>0</v>
      </c>
      <c r="P15" s="7"/>
      <c r="Q15" s="7">
        <v>1889027</v>
      </c>
      <c r="R15" s="7"/>
      <c r="S15" s="7">
        <v>241422</v>
      </c>
      <c r="T15" s="7"/>
      <c r="U15" s="7">
        <v>378844400796</v>
      </c>
      <c r="V15" s="7"/>
      <c r="W15" s="7">
        <v>453339162969.45599</v>
      </c>
      <c r="X15" s="7"/>
      <c r="Y15" s="8">
        <v>2.1785375886126335E-2</v>
      </c>
    </row>
    <row r="16" spans="1:25">
      <c r="A16" s="1" t="s">
        <v>22</v>
      </c>
      <c r="C16" s="7">
        <v>2102474</v>
      </c>
      <c r="D16" s="7"/>
      <c r="E16" s="7">
        <v>108032753880</v>
      </c>
      <c r="F16" s="7"/>
      <c r="G16" s="7">
        <v>156810019905.89099</v>
      </c>
      <c r="H16" s="7"/>
      <c r="I16" s="7">
        <v>1657439</v>
      </c>
      <c r="J16" s="7"/>
      <c r="K16" s="7">
        <v>128713358966</v>
      </c>
      <c r="L16" s="7"/>
      <c r="M16" s="7">
        <v>0</v>
      </c>
      <c r="N16" s="7"/>
      <c r="O16" s="7">
        <v>0</v>
      </c>
      <c r="P16" s="7"/>
      <c r="Q16" s="7">
        <v>3759913</v>
      </c>
      <c r="R16" s="7"/>
      <c r="S16" s="7">
        <v>76710</v>
      </c>
      <c r="T16" s="7"/>
      <c r="U16" s="7">
        <v>236746112846</v>
      </c>
      <c r="V16" s="7"/>
      <c r="W16" s="7">
        <v>286706809818.93201</v>
      </c>
      <c r="X16" s="7"/>
      <c r="Y16" s="8">
        <v>1.3777798459116137E-2</v>
      </c>
    </row>
    <row r="17" spans="1:25">
      <c r="A17" s="1" t="s">
        <v>23</v>
      </c>
      <c r="C17" s="7">
        <v>72485116</v>
      </c>
      <c r="D17" s="7"/>
      <c r="E17" s="7">
        <v>530519303726</v>
      </c>
      <c r="F17" s="7"/>
      <c r="G17" s="7">
        <v>518787572830.56</v>
      </c>
      <c r="H17" s="7"/>
      <c r="I17" s="7">
        <v>0</v>
      </c>
      <c r="J17" s="7"/>
      <c r="K17" s="7">
        <v>0</v>
      </c>
      <c r="L17" s="7"/>
      <c r="M17" s="7">
        <v>0</v>
      </c>
      <c r="N17" s="7"/>
      <c r="O17" s="7">
        <v>0</v>
      </c>
      <c r="P17" s="7"/>
      <c r="Q17" s="7">
        <v>72485116</v>
      </c>
      <c r="R17" s="7"/>
      <c r="S17" s="7">
        <v>6610</v>
      </c>
      <c r="T17" s="7"/>
      <c r="U17" s="7">
        <v>530519303726</v>
      </c>
      <c r="V17" s="7"/>
      <c r="W17" s="7">
        <v>476275813390.27802</v>
      </c>
      <c r="X17" s="7"/>
      <c r="Y17" s="8">
        <v>2.2887604839198168E-2</v>
      </c>
    </row>
    <row r="18" spans="1:25">
      <c r="A18" s="1" t="s">
        <v>24</v>
      </c>
      <c r="C18" s="7">
        <v>9659425</v>
      </c>
      <c r="D18" s="7"/>
      <c r="E18" s="7">
        <v>109608763276</v>
      </c>
      <c r="F18" s="7"/>
      <c r="G18" s="7">
        <v>152190930026.81299</v>
      </c>
      <c r="H18" s="7"/>
      <c r="I18" s="7">
        <v>0</v>
      </c>
      <c r="J18" s="7"/>
      <c r="K18" s="7">
        <v>0</v>
      </c>
      <c r="L18" s="7"/>
      <c r="M18" s="7">
        <v>-5000000</v>
      </c>
      <c r="N18" s="7"/>
      <c r="O18" s="7">
        <v>96721065492</v>
      </c>
      <c r="P18" s="7"/>
      <c r="Q18" s="7">
        <v>4659425</v>
      </c>
      <c r="R18" s="7"/>
      <c r="S18" s="7">
        <v>17070</v>
      </c>
      <c r="T18" s="7"/>
      <c r="U18" s="7">
        <v>52872071768</v>
      </c>
      <c r="V18" s="7"/>
      <c r="W18" s="7">
        <v>79063143260.737503</v>
      </c>
      <c r="X18" s="7"/>
      <c r="Y18" s="8">
        <v>3.7994076739182397E-3</v>
      </c>
    </row>
    <row r="19" spans="1:25">
      <c r="A19" s="1" t="s">
        <v>25</v>
      </c>
      <c r="C19" s="7">
        <v>101930327</v>
      </c>
      <c r="D19" s="7"/>
      <c r="E19" s="7">
        <v>1047325018491</v>
      </c>
      <c r="F19" s="7"/>
      <c r="G19" s="7">
        <v>1284786310909.1599</v>
      </c>
      <c r="H19" s="7"/>
      <c r="I19" s="7">
        <v>0</v>
      </c>
      <c r="J19" s="7"/>
      <c r="K19" s="7">
        <v>0</v>
      </c>
      <c r="L19" s="7"/>
      <c r="M19" s="7">
        <v>-40000000</v>
      </c>
      <c r="N19" s="7"/>
      <c r="O19" s="7">
        <v>500916532000</v>
      </c>
      <c r="P19" s="7"/>
      <c r="Q19" s="7">
        <v>61930327</v>
      </c>
      <c r="R19" s="7"/>
      <c r="S19" s="7">
        <v>9890</v>
      </c>
      <c r="T19" s="7"/>
      <c r="U19" s="7">
        <v>636328586196</v>
      </c>
      <c r="V19" s="7"/>
      <c r="W19" s="7">
        <v>608846612972.521</v>
      </c>
      <c r="X19" s="7"/>
      <c r="Y19" s="8">
        <v>2.925834210686739E-2</v>
      </c>
    </row>
    <row r="20" spans="1:25">
      <c r="A20" s="1" t="s">
        <v>26</v>
      </c>
      <c r="C20" s="7">
        <v>5765952</v>
      </c>
      <c r="D20" s="7"/>
      <c r="E20" s="7">
        <v>118409590272</v>
      </c>
      <c r="F20" s="7"/>
      <c r="G20" s="7">
        <v>160829947071.936</v>
      </c>
      <c r="H20" s="7"/>
      <c r="I20" s="7">
        <v>0</v>
      </c>
      <c r="J20" s="7"/>
      <c r="K20" s="7">
        <v>0</v>
      </c>
      <c r="L20" s="7"/>
      <c r="M20" s="7">
        <v>0</v>
      </c>
      <c r="N20" s="7"/>
      <c r="O20" s="7">
        <v>0</v>
      </c>
      <c r="P20" s="7"/>
      <c r="Q20" s="7">
        <v>5765952</v>
      </c>
      <c r="R20" s="7"/>
      <c r="S20" s="7">
        <v>28240</v>
      </c>
      <c r="T20" s="7"/>
      <c r="U20" s="7">
        <v>118409590272</v>
      </c>
      <c r="V20" s="7"/>
      <c r="W20" s="7">
        <v>161861643097.34399</v>
      </c>
      <c r="X20" s="7"/>
      <c r="Y20" s="8">
        <v>7.7783192462885587E-3</v>
      </c>
    </row>
    <row r="21" spans="1:25">
      <c r="A21" s="1" t="s">
        <v>27</v>
      </c>
      <c r="C21" s="7">
        <v>2180689</v>
      </c>
      <c r="D21" s="7"/>
      <c r="E21" s="7">
        <v>6786304168</v>
      </c>
      <c r="F21" s="7"/>
      <c r="G21" s="7">
        <v>40059352880.316002</v>
      </c>
      <c r="H21" s="7"/>
      <c r="I21" s="7">
        <v>0</v>
      </c>
      <c r="J21" s="7"/>
      <c r="K21" s="7">
        <v>0</v>
      </c>
      <c r="L21" s="7"/>
      <c r="M21" s="7">
        <v>-2180689</v>
      </c>
      <c r="N21" s="7"/>
      <c r="O21" s="7">
        <v>0</v>
      </c>
      <c r="P21" s="7"/>
      <c r="Q21" s="7">
        <v>0</v>
      </c>
      <c r="R21" s="7"/>
      <c r="S21" s="7">
        <v>0</v>
      </c>
      <c r="T21" s="7"/>
      <c r="U21" s="7">
        <v>0</v>
      </c>
      <c r="V21" s="7"/>
      <c r="W21" s="7">
        <v>0</v>
      </c>
      <c r="X21" s="7"/>
      <c r="Y21" s="8">
        <v>0</v>
      </c>
    </row>
    <row r="22" spans="1:25">
      <c r="A22" s="1" t="s">
        <v>28</v>
      </c>
      <c r="C22" s="7">
        <v>32351135</v>
      </c>
      <c r="D22" s="7"/>
      <c r="E22" s="7">
        <v>334672491575</v>
      </c>
      <c r="F22" s="7"/>
      <c r="G22" s="7">
        <v>477555889339.237</v>
      </c>
      <c r="H22" s="7"/>
      <c r="I22" s="7">
        <v>0</v>
      </c>
      <c r="J22" s="7"/>
      <c r="K22" s="7">
        <v>0</v>
      </c>
      <c r="L22" s="7"/>
      <c r="M22" s="7">
        <v>0</v>
      </c>
      <c r="N22" s="7"/>
      <c r="O22" s="7">
        <v>0</v>
      </c>
      <c r="P22" s="7"/>
      <c r="Q22" s="7">
        <v>32351135</v>
      </c>
      <c r="R22" s="7"/>
      <c r="S22" s="7">
        <v>15330</v>
      </c>
      <c r="T22" s="7"/>
      <c r="U22" s="7">
        <v>334672491575</v>
      </c>
      <c r="V22" s="7"/>
      <c r="W22" s="7">
        <v>492992039297.677</v>
      </c>
      <c r="X22" s="7"/>
      <c r="Y22" s="8">
        <v>2.3690909063798386E-2</v>
      </c>
    </row>
    <row r="23" spans="1:25">
      <c r="A23" s="1" t="s">
        <v>29</v>
      </c>
      <c r="C23" s="7">
        <v>13628458</v>
      </c>
      <c r="D23" s="7"/>
      <c r="E23" s="7">
        <v>293513070888</v>
      </c>
      <c r="F23" s="7"/>
      <c r="G23" s="7">
        <v>434328639717.29401</v>
      </c>
      <c r="H23" s="7"/>
      <c r="I23" s="7">
        <v>0</v>
      </c>
      <c r="J23" s="7"/>
      <c r="K23" s="7">
        <v>0</v>
      </c>
      <c r="L23" s="7"/>
      <c r="M23" s="7">
        <v>0</v>
      </c>
      <c r="N23" s="7"/>
      <c r="O23" s="7">
        <v>0</v>
      </c>
      <c r="P23" s="7"/>
      <c r="Q23" s="7">
        <v>13628458</v>
      </c>
      <c r="R23" s="7"/>
      <c r="S23" s="7">
        <v>30740</v>
      </c>
      <c r="T23" s="7"/>
      <c r="U23" s="7">
        <v>293513070888</v>
      </c>
      <c r="V23" s="7"/>
      <c r="W23" s="7">
        <v>416446113066.42603</v>
      </c>
      <c r="X23" s="7"/>
      <c r="Y23" s="8">
        <v>2.0012467156029976E-2</v>
      </c>
    </row>
    <row r="24" spans="1:25">
      <c r="A24" s="1" t="s">
        <v>30</v>
      </c>
      <c r="C24" s="7">
        <v>2210747</v>
      </c>
      <c r="D24" s="7"/>
      <c r="E24" s="7">
        <v>71614620561</v>
      </c>
      <c r="F24" s="7"/>
      <c r="G24" s="7">
        <v>78236510363.515396</v>
      </c>
      <c r="H24" s="7"/>
      <c r="I24" s="7">
        <v>0</v>
      </c>
      <c r="J24" s="7"/>
      <c r="K24" s="7">
        <v>0</v>
      </c>
      <c r="L24" s="7"/>
      <c r="M24" s="7">
        <v>0</v>
      </c>
      <c r="N24" s="7"/>
      <c r="O24" s="7">
        <v>0</v>
      </c>
      <c r="P24" s="7"/>
      <c r="Q24" s="7">
        <v>2210747</v>
      </c>
      <c r="R24" s="7"/>
      <c r="S24" s="7">
        <v>25877</v>
      </c>
      <c r="T24" s="7"/>
      <c r="U24" s="7">
        <v>71614620561</v>
      </c>
      <c r="V24" s="7"/>
      <c r="W24" s="7">
        <v>56867115493.291901</v>
      </c>
      <c r="X24" s="7"/>
      <c r="Y24" s="8">
        <v>2.7327696077839021E-3</v>
      </c>
    </row>
    <row r="25" spans="1:25">
      <c r="A25" s="1" t="s">
        <v>31</v>
      </c>
      <c r="C25" s="7">
        <v>4301406</v>
      </c>
      <c r="D25" s="7"/>
      <c r="E25" s="7">
        <v>147260465185</v>
      </c>
      <c r="F25" s="7"/>
      <c r="G25" s="7">
        <v>160868898740.26901</v>
      </c>
      <c r="H25" s="7"/>
      <c r="I25" s="7">
        <v>0</v>
      </c>
      <c r="J25" s="7"/>
      <c r="K25" s="7">
        <v>0</v>
      </c>
      <c r="L25" s="7"/>
      <c r="M25" s="7">
        <v>0</v>
      </c>
      <c r="N25" s="7"/>
      <c r="O25" s="7">
        <v>0</v>
      </c>
      <c r="P25" s="7"/>
      <c r="Q25" s="7">
        <v>4301406</v>
      </c>
      <c r="R25" s="7"/>
      <c r="S25" s="7">
        <v>35391</v>
      </c>
      <c r="T25" s="7"/>
      <c r="U25" s="7">
        <v>147260465185</v>
      </c>
      <c r="V25" s="7"/>
      <c r="W25" s="7">
        <v>151325284940.51099</v>
      </c>
      <c r="X25" s="7"/>
      <c r="Y25" s="8">
        <v>7.2719907803913252E-3</v>
      </c>
    </row>
    <row r="26" spans="1:25">
      <c r="A26" s="1" t="s">
        <v>32</v>
      </c>
      <c r="C26" s="7">
        <v>269016</v>
      </c>
      <c r="D26" s="7"/>
      <c r="E26" s="7">
        <v>1352494317</v>
      </c>
      <c r="F26" s="7"/>
      <c r="G26" s="7">
        <v>1499932725.0732</v>
      </c>
      <c r="H26" s="7"/>
      <c r="I26" s="7">
        <v>0</v>
      </c>
      <c r="J26" s="7"/>
      <c r="K26" s="7">
        <v>0</v>
      </c>
      <c r="L26" s="7"/>
      <c r="M26" s="7">
        <v>-269016</v>
      </c>
      <c r="N26" s="7"/>
      <c r="O26" s="7">
        <v>3163221140</v>
      </c>
      <c r="P26" s="7"/>
      <c r="Q26" s="7">
        <v>0</v>
      </c>
      <c r="R26" s="7"/>
      <c r="S26" s="7">
        <v>0</v>
      </c>
      <c r="T26" s="7"/>
      <c r="U26" s="7">
        <v>0</v>
      </c>
      <c r="V26" s="7"/>
      <c r="W26" s="7">
        <v>0</v>
      </c>
      <c r="X26" s="7"/>
      <c r="Y26" s="8">
        <v>0</v>
      </c>
    </row>
    <row r="27" spans="1:25">
      <c r="A27" s="1" t="s">
        <v>33</v>
      </c>
      <c r="C27" s="7">
        <v>7825000</v>
      </c>
      <c r="D27" s="7"/>
      <c r="E27" s="7">
        <v>59021827352</v>
      </c>
      <c r="F27" s="7"/>
      <c r="G27" s="7">
        <v>73047341778.75</v>
      </c>
      <c r="H27" s="7"/>
      <c r="I27" s="7">
        <v>0</v>
      </c>
      <c r="J27" s="7"/>
      <c r="K27" s="7">
        <v>0</v>
      </c>
      <c r="L27" s="7"/>
      <c r="M27" s="7">
        <v>0</v>
      </c>
      <c r="N27" s="7"/>
      <c r="O27" s="7">
        <v>0</v>
      </c>
      <c r="P27" s="7"/>
      <c r="Q27" s="7">
        <v>7825000</v>
      </c>
      <c r="R27" s="7"/>
      <c r="S27" s="7">
        <v>9017</v>
      </c>
      <c r="T27" s="7"/>
      <c r="U27" s="7">
        <v>59021827352</v>
      </c>
      <c r="V27" s="7"/>
      <c r="W27" s="7">
        <v>70138204751.25</v>
      </c>
      <c r="X27" s="7"/>
      <c r="Y27" s="8">
        <v>3.3705165564683905E-3</v>
      </c>
    </row>
    <row r="28" spans="1:25">
      <c r="A28" s="1" t="s">
        <v>34</v>
      </c>
      <c r="C28" s="7">
        <v>14791101</v>
      </c>
      <c r="D28" s="7"/>
      <c r="E28" s="7">
        <v>241600231979</v>
      </c>
      <c r="F28" s="7"/>
      <c r="G28" s="7">
        <v>235102472245.31</v>
      </c>
      <c r="H28" s="7"/>
      <c r="I28" s="7">
        <v>0</v>
      </c>
      <c r="J28" s="7"/>
      <c r="K28" s="7">
        <v>0</v>
      </c>
      <c r="L28" s="7"/>
      <c r="M28" s="7">
        <v>-791101</v>
      </c>
      <c r="N28" s="7"/>
      <c r="O28" s="7">
        <v>12540399438</v>
      </c>
      <c r="P28" s="7"/>
      <c r="Q28" s="7">
        <v>14000000</v>
      </c>
      <c r="R28" s="7"/>
      <c r="S28" s="7">
        <v>16620</v>
      </c>
      <c r="T28" s="7"/>
      <c r="U28" s="7">
        <v>228678260508</v>
      </c>
      <c r="V28" s="7"/>
      <c r="W28" s="7">
        <v>231295554000</v>
      </c>
      <c r="X28" s="7"/>
      <c r="Y28" s="8">
        <v>1.1114990709548135E-2</v>
      </c>
    </row>
    <row r="29" spans="1:25">
      <c r="A29" s="1" t="s">
        <v>35</v>
      </c>
      <c r="C29" s="7">
        <v>1717586</v>
      </c>
      <c r="D29" s="7"/>
      <c r="E29" s="7">
        <v>7065421449</v>
      </c>
      <c r="F29" s="7"/>
      <c r="G29" s="7">
        <v>35666883329.336998</v>
      </c>
      <c r="H29" s="7"/>
      <c r="I29" s="7">
        <v>2180689</v>
      </c>
      <c r="J29" s="7"/>
      <c r="K29" s="7">
        <v>0</v>
      </c>
      <c r="L29" s="7"/>
      <c r="M29" s="7">
        <v>0</v>
      </c>
      <c r="N29" s="7"/>
      <c r="O29" s="7">
        <v>0</v>
      </c>
      <c r="P29" s="7"/>
      <c r="Q29" s="7">
        <v>3898275</v>
      </c>
      <c r="R29" s="7"/>
      <c r="S29" s="7">
        <v>20530</v>
      </c>
      <c r="T29" s="7"/>
      <c r="U29" s="7">
        <v>16032414617</v>
      </c>
      <c r="V29" s="7"/>
      <c r="W29" s="7">
        <v>79555397814.787506</v>
      </c>
      <c r="X29" s="7"/>
      <c r="Y29" s="8">
        <v>3.8230631428642558E-3</v>
      </c>
    </row>
    <row r="30" spans="1:25">
      <c r="A30" s="1" t="s">
        <v>36</v>
      </c>
      <c r="C30" s="7">
        <v>10000000</v>
      </c>
      <c r="D30" s="7"/>
      <c r="E30" s="7">
        <v>76208915637</v>
      </c>
      <c r="F30" s="7"/>
      <c r="G30" s="7">
        <v>97635591000</v>
      </c>
      <c r="H30" s="7"/>
      <c r="I30" s="7">
        <v>0</v>
      </c>
      <c r="J30" s="7"/>
      <c r="K30" s="7">
        <v>0</v>
      </c>
      <c r="L30" s="7"/>
      <c r="M30" s="7">
        <v>0</v>
      </c>
      <c r="N30" s="7"/>
      <c r="O30" s="7">
        <v>0</v>
      </c>
      <c r="P30" s="7"/>
      <c r="Q30" s="7">
        <v>10000000</v>
      </c>
      <c r="R30" s="7"/>
      <c r="S30" s="7">
        <v>6744</v>
      </c>
      <c r="T30" s="7"/>
      <c r="U30" s="7">
        <v>76208915637</v>
      </c>
      <c r="V30" s="7"/>
      <c r="W30" s="7">
        <v>67038732000</v>
      </c>
      <c r="X30" s="7"/>
      <c r="Y30" s="8">
        <v>3.221570283014983E-3</v>
      </c>
    </row>
    <row r="31" spans="1:25">
      <c r="A31" s="1" t="s">
        <v>37</v>
      </c>
      <c r="C31" s="7">
        <v>3583604</v>
      </c>
      <c r="D31" s="7"/>
      <c r="E31" s="7">
        <v>14606892577</v>
      </c>
      <c r="F31" s="7"/>
      <c r="G31" s="7">
        <v>39505702458.258003</v>
      </c>
      <c r="H31" s="7"/>
      <c r="I31" s="7">
        <v>0</v>
      </c>
      <c r="J31" s="7"/>
      <c r="K31" s="7">
        <v>0</v>
      </c>
      <c r="L31" s="7"/>
      <c r="M31" s="7">
        <v>0</v>
      </c>
      <c r="N31" s="7"/>
      <c r="O31" s="7">
        <v>0</v>
      </c>
      <c r="P31" s="7"/>
      <c r="Q31" s="7">
        <v>3583604</v>
      </c>
      <c r="R31" s="7"/>
      <c r="S31" s="7">
        <v>9410</v>
      </c>
      <c r="T31" s="7"/>
      <c r="U31" s="7">
        <v>14606892577</v>
      </c>
      <c r="V31" s="7"/>
      <c r="W31" s="7">
        <v>33521069443.841999</v>
      </c>
      <c r="X31" s="7"/>
      <c r="Y31" s="8">
        <v>1.6108670011115809E-3</v>
      </c>
    </row>
    <row r="32" spans="1:25">
      <c r="A32" s="1" t="s">
        <v>38</v>
      </c>
      <c r="C32" s="7">
        <v>7297155</v>
      </c>
      <c r="D32" s="7"/>
      <c r="E32" s="7">
        <v>75041375307</v>
      </c>
      <c r="F32" s="7"/>
      <c r="G32" s="7">
        <v>113071251229.767</v>
      </c>
      <c r="H32" s="7"/>
      <c r="I32" s="7">
        <v>0</v>
      </c>
      <c r="J32" s="7"/>
      <c r="K32" s="7">
        <v>0</v>
      </c>
      <c r="L32" s="7"/>
      <c r="M32" s="7">
        <v>0</v>
      </c>
      <c r="N32" s="7"/>
      <c r="O32" s="7">
        <v>0</v>
      </c>
      <c r="P32" s="7"/>
      <c r="Q32" s="7">
        <v>7297155</v>
      </c>
      <c r="R32" s="7"/>
      <c r="S32" s="7">
        <v>15436</v>
      </c>
      <c r="T32" s="7"/>
      <c r="U32" s="7">
        <v>75041375307</v>
      </c>
      <c r="V32" s="7"/>
      <c r="W32" s="7">
        <v>111968683216.74899</v>
      </c>
      <c r="X32" s="7"/>
      <c r="Y32" s="8">
        <v>5.3806951849774999E-3</v>
      </c>
    </row>
    <row r="33" spans="1:25">
      <c r="A33" s="1" t="s">
        <v>39</v>
      </c>
      <c r="C33" s="7">
        <v>560450</v>
      </c>
      <c r="D33" s="7"/>
      <c r="E33" s="7">
        <v>1066943804</v>
      </c>
      <c r="F33" s="7"/>
      <c r="G33" s="7">
        <v>1848508640.0550001</v>
      </c>
      <c r="H33" s="7"/>
      <c r="I33" s="7">
        <v>0</v>
      </c>
      <c r="J33" s="7"/>
      <c r="K33" s="7">
        <v>0</v>
      </c>
      <c r="L33" s="7"/>
      <c r="M33" s="7">
        <v>-560450</v>
      </c>
      <c r="N33" s="7"/>
      <c r="O33" s="7">
        <v>2343831410</v>
      </c>
      <c r="P33" s="7"/>
      <c r="Q33" s="7">
        <v>0</v>
      </c>
      <c r="R33" s="7"/>
      <c r="S33" s="7">
        <v>0</v>
      </c>
      <c r="T33" s="7"/>
      <c r="U33" s="7">
        <v>0</v>
      </c>
      <c r="V33" s="7"/>
      <c r="W33" s="7">
        <v>0</v>
      </c>
      <c r="X33" s="7"/>
      <c r="Y33" s="8">
        <v>0</v>
      </c>
    </row>
    <row r="34" spans="1:25">
      <c r="A34" s="1" t="s">
        <v>40</v>
      </c>
      <c r="C34" s="7">
        <v>54555603</v>
      </c>
      <c r="D34" s="7"/>
      <c r="E34" s="7">
        <v>312781242026</v>
      </c>
      <c r="F34" s="7"/>
      <c r="G34" s="7">
        <v>409444028574.23199</v>
      </c>
      <c r="H34" s="7"/>
      <c r="I34" s="7">
        <v>0</v>
      </c>
      <c r="J34" s="7"/>
      <c r="K34" s="7">
        <v>0</v>
      </c>
      <c r="L34" s="7"/>
      <c r="M34" s="7">
        <v>0</v>
      </c>
      <c r="N34" s="7"/>
      <c r="O34" s="7">
        <v>0</v>
      </c>
      <c r="P34" s="7"/>
      <c r="Q34" s="7">
        <v>54555603</v>
      </c>
      <c r="R34" s="7"/>
      <c r="S34" s="7">
        <v>6600</v>
      </c>
      <c r="T34" s="7"/>
      <c r="U34" s="7">
        <v>312781242026</v>
      </c>
      <c r="V34" s="7"/>
      <c r="W34" s="7">
        <v>357924581270.19</v>
      </c>
      <c r="X34" s="7"/>
      <c r="Y34" s="8">
        <v>1.7200193980110263E-2</v>
      </c>
    </row>
    <row r="35" spans="1:25">
      <c r="A35" s="1" t="s">
        <v>41</v>
      </c>
      <c r="C35" s="7">
        <v>124663271</v>
      </c>
      <c r="D35" s="7"/>
      <c r="E35" s="7">
        <v>997807079964</v>
      </c>
      <c r="F35" s="7"/>
      <c r="G35" s="7">
        <v>1111576075101.8201</v>
      </c>
      <c r="H35" s="7"/>
      <c r="I35" s="7">
        <v>0</v>
      </c>
      <c r="J35" s="7"/>
      <c r="K35" s="7">
        <v>0</v>
      </c>
      <c r="L35" s="7"/>
      <c r="M35" s="7">
        <v>0</v>
      </c>
      <c r="N35" s="7"/>
      <c r="O35" s="7">
        <v>0</v>
      </c>
      <c r="P35" s="7"/>
      <c r="Q35" s="7">
        <v>124663271</v>
      </c>
      <c r="R35" s="7"/>
      <c r="S35" s="7">
        <v>8110</v>
      </c>
      <c r="T35" s="7"/>
      <c r="U35" s="7">
        <v>997807079964</v>
      </c>
      <c r="V35" s="7"/>
      <c r="W35" s="7">
        <v>1005003563999.53</v>
      </c>
      <c r="X35" s="7"/>
      <c r="Y35" s="8">
        <v>4.8295806312461768E-2</v>
      </c>
    </row>
    <row r="36" spans="1:25">
      <c r="A36" s="1" t="s">
        <v>42</v>
      </c>
      <c r="C36" s="7">
        <v>12780811</v>
      </c>
      <c r="D36" s="7"/>
      <c r="E36" s="7">
        <v>221551469613</v>
      </c>
      <c r="F36" s="7"/>
      <c r="G36" s="7">
        <v>225509581848.263</v>
      </c>
      <c r="H36" s="7"/>
      <c r="I36" s="7">
        <v>0</v>
      </c>
      <c r="J36" s="7"/>
      <c r="K36" s="7">
        <v>0</v>
      </c>
      <c r="L36" s="7"/>
      <c r="M36" s="7">
        <v>0</v>
      </c>
      <c r="N36" s="7"/>
      <c r="O36" s="7">
        <v>0</v>
      </c>
      <c r="P36" s="7"/>
      <c r="Q36" s="7">
        <v>12780811</v>
      </c>
      <c r="R36" s="7"/>
      <c r="S36" s="7">
        <v>16040</v>
      </c>
      <c r="T36" s="7"/>
      <c r="U36" s="7">
        <v>221551469613</v>
      </c>
      <c r="V36" s="7"/>
      <c r="W36" s="7">
        <v>203784433399.78201</v>
      </c>
      <c r="X36" s="7"/>
      <c r="Y36" s="8">
        <v>9.7929339531926656E-3</v>
      </c>
    </row>
    <row r="37" spans="1:25">
      <c r="A37" s="1" t="s">
        <v>43</v>
      </c>
      <c r="C37" s="7">
        <v>21052995</v>
      </c>
      <c r="D37" s="7"/>
      <c r="E37" s="7">
        <v>95204340488</v>
      </c>
      <c r="F37" s="7"/>
      <c r="G37" s="7">
        <v>381721789358.64001</v>
      </c>
      <c r="H37" s="7"/>
      <c r="I37" s="7">
        <v>0</v>
      </c>
      <c r="J37" s="7"/>
      <c r="K37" s="7">
        <v>0</v>
      </c>
      <c r="L37" s="7"/>
      <c r="M37" s="7">
        <v>0</v>
      </c>
      <c r="N37" s="7"/>
      <c r="O37" s="7">
        <v>0</v>
      </c>
      <c r="P37" s="7"/>
      <c r="Q37" s="7">
        <v>21052995</v>
      </c>
      <c r="R37" s="7"/>
      <c r="S37" s="7">
        <v>17350</v>
      </c>
      <c r="T37" s="7"/>
      <c r="U37" s="7">
        <v>95204340488</v>
      </c>
      <c r="V37" s="7"/>
      <c r="W37" s="7">
        <v>363096109943.66199</v>
      </c>
      <c r="X37" s="7"/>
      <c r="Y37" s="8">
        <v>1.7448713643224076E-2</v>
      </c>
    </row>
    <row r="38" spans="1:25">
      <c r="A38" s="1" t="s">
        <v>44</v>
      </c>
      <c r="C38" s="7">
        <v>44507942</v>
      </c>
      <c r="D38" s="7"/>
      <c r="E38" s="7">
        <v>538419997800</v>
      </c>
      <c r="F38" s="7"/>
      <c r="G38" s="7">
        <v>718950695857.875</v>
      </c>
      <c r="H38" s="7"/>
      <c r="I38" s="7">
        <v>0</v>
      </c>
      <c r="J38" s="7"/>
      <c r="K38" s="7">
        <v>0</v>
      </c>
      <c r="L38" s="7"/>
      <c r="M38" s="7">
        <v>0</v>
      </c>
      <c r="N38" s="7"/>
      <c r="O38" s="7">
        <v>0</v>
      </c>
      <c r="P38" s="7"/>
      <c r="Q38" s="7">
        <v>44507942</v>
      </c>
      <c r="R38" s="7"/>
      <c r="S38" s="7">
        <v>13800</v>
      </c>
      <c r="T38" s="7"/>
      <c r="U38" s="7">
        <v>538419997800</v>
      </c>
      <c r="V38" s="7"/>
      <c r="W38" s="7">
        <v>610555052482.38</v>
      </c>
      <c r="X38" s="7"/>
      <c r="Y38" s="8">
        <v>2.9340441779565411E-2</v>
      </c>
    </row>
    <row r="39" spans="1:25">
      <c r="A39" s="1" t="s">
        <v>45</v>
      </c>
      <c r="C39" s="7">
        <v>5156472</v>
      </c>
      <c r="D39" s="7"/>
      <c r="E39" s="7">
        <v>135455130039</v>
      </c>
      <c r="F39" s="7"/>
      <c r="G39" s="7">
        <v>144598563873.03601</v>
      </c>
      <c r="H39" s="7"/>
      <c r="I39" s="7">
        <v>0</v>
      </c>
      <c r="J39" s="7"/>
      <c r="K39" s="7">
        <v>0</v>
      </c>
      <c r="L39" s="7"/>
      <c r="M39" s="7">
        <v>0</v>
      </c>
      <c r="N39" s="7"/>
      <c r="O39" s="7">
        <v>0</v>
      </c>
      <c r="P39" s="7"/>
      <c r="Q39" s="7">
        <v>5156472</v>
      </c>
      <c r="R39" s="7"/>
      <c r="S39" s="7">
        <v>22930</v>
      </c>
      <c r="T39" s="7"/>
      <c r="U39" s="7">
        <v>135455130039</v>
      </c>
      <c r="V39" s="7"/>
      <c r="W39" s="7">
        <v>117534387437.388</v>
      </c>
      <c r="X39" s="7"/>
      <c r="Y39" s="8">
        <v>5.6481570952245748E-3</v>
      </c>
    </row>
    <row r="40" spans="1:25">
      <c r="A40" s="1" t="s">
        <v>46</v>
      </c>
      <c r="C40" s="7">
        <v>978128</v>
      </c>
      <c r="D40" s="7"/>
      <c r="E40" s="7">
        <v>59903654944</v>
      </c>
      <c r="F40" s="7"/>
      <c r="G40" s="7">
        <v>63224336699.459999</v>
      </c>
      <c r="H40" s="7"/>
      <c r="I40" s="7">
        <v>36406</v>
      </c>
      <c r="J40" s="7"/>
      <c r="K40" s="7">
        <v>2071924727</v>
      </c>
      <c r="L40" s="7"/>
      <c r="M40" s="7">
        <v>0</v>
      </c>
      <c r="N40" s="7"/>
      <c r="O40" s="7">
        <v>0</v>
      </c>
      <c r="P40" s="7"/>
      <c r="Q40" s="7">
        <v>1014534</v>
      </c>
      <c r="R40" s="7"/>
      <c r="S40" s="7">
        <v>52451</v>
      </c>
      <c r="T40" s="7"/>
      <c r="U40" s="7">
        <v>61975579671</v>
      </c>
      <c r="V40" s="7"/>
      <c r="W40" s="7">
        <v>52896703563.137703</v>
      </c>
      <c r="X40" s="7"/>
      <c r="Y40" s="8">
        <v>2.5419700400726134E-3</v>
      </c>
    </row>
    <row r="41" spans="1:25">
      <c r="A41" s="1" t="s">
        <v>47</v>
      </c>
      <c r="C41" s="7">
        <v>19424849</v>
      </c>
      <c r="D41" s="7"/>
      <c r="E41" s="7">
        <v>65017743190</v>
      </c>
      <c r="F41" s="7"/>
      <c r="G41" s="7">
        <v>68432056950.106796</v>
      </c>
      <c r="H41" s="7"/>
      <c r="I41" s="7">
        <v>500000</v>
      </c>
      <c r="J41" s="7"/>
      <c r="K41" s="7">
        <v>1863190226</v>
      </c>
      <c r="L41" s="7"/>
      <c r="M41" s="7">
        <v>0</v>
      </c>
      <c r="N41" s="7"/>
      <c r="O41" s="7">
        <v>0</v>
      </c>
      <c r="P41" s="7"/>
      <c r="Q41" s="7">
        <v>19924849</v>
      </c>
      <c r="R41" s="7"/>
      <c r="S41" s="7">
        <v>3835</v>
      </c>
      <c r="T41" s="7"/>
      <c r="U41" s="7">
        <v>66880933416</v>
      </c>
      <c r="V41" s="7"/>
      <c r="W41" s="7">
        <v>75957145729.305801</v>
      </c>
      <c r="X41" s="7"/>
      <c r="Y41" s="8">
        <v>3.6501478498156856E-3</v>
      </c>
    </row>
    <row r="42" spans="1:25">
      <c r="A42" s="1" t="s">
        <v>48</v>
      </c>
      <c r="C42" s="7">
        <v>8000000</v>
      </c>
      <c r="D42" s="7"/>
      <c r="E42" s="7">
        <v>84718545920</v>
      </c>
      <c r="F42" s="7"/>
      <c r="G42" s="7">
        <v>87555924000</v>
      </c>
      <c r="H42" s="7"/>
      <c r="I42" s="7">
        <v>4700000</v>
      </c>
      <c r="J42" s="7"/>
      <c r="K42" s="7">
        <v>50991718892</v>
      </c>
      <c r="L42" s="7"/>
      <c r="M42" s="7">
        <v>0</v>
      </c>
      <c r="N42" s="7"/>
      <c r="O42" s="7">
        <v>0</v>
      </c>
      <c r="P42" s="7"/>
      <c r="Q42" s="7">
        <v>12700000</v>
      </c>
      <c r="R42" s="7"/>
      <c r="S42" s="7">
        <v>9550</v>
      </c>
      <c r="T42" s="7"/>
      <c r="U42" s="7">
        <v>135710264812</v>
      </c>
      <c r="V42" s="7"/>
      <c r="W42" s="7">
        <v>120563354250</v>
      </c>
      <c r="X42" s="7"/>
      <c r="Y42" s="8">
        <v>5.7937151805378439E-3</v>
      </c>
    </row>
    <row r="43" spans="1:25">
      <c r="A43" s="1" t="s">
        <v>49</v>
      </c>
      <c r="C43" s="7">
        <v>554212</v>
      </c>
      <c r="D43" s="7"/>
      <c r="E43" s="7">
        <v>23205258193</v>
      </c>
      <c r="F43" s="7"/>
      <c r="G43" s="7">
        <v>24460601073.84</v>
      </c>
      <c r="H43" s="7"/>
      <c r="I43" s="7">
        <v>0</v>
      </c>
      <c r="J43" s="7"/>
      <c r="K43" s="7">
        <v>0</v>
      </c>
      <c r="L43" s="7"/>
      <c r="M43" s="7">
        <v>0</v>
      </c>
      <c r="N43" s="7"/>
      <c r="O43" s="7">
        <v>0</v>
      </c>
      <c r="P43" s="7"/>
      <c r="Q43" s="7">
        <v>554212</v>
      </c>
      <c r="R43" s="7"/>
      <c r="S43" s="7">
        <v>38800</v>
      </c>
      <c r="T43" s="7"/>
      <c r="U43" s="7">
        <v>23205258193</v>
      </c>
      <c r="V43" s="7"/>
      <c r="W43" s="7">
        <v>21375480217.68</v>
      </c>
      <c r="X43" s="7"/>
      <c r="Y43" s="8">
        <v>1.0272063596676103E-3</v>
      </c>
    </row>
    <row r="44" spans="1:25">
      <c r="A44" s="1" t="s">
        <v>50</v>
      </c>
      <c r="C44" s="7">
        <v>20000000</v>
      </c>
      <c r="D44" s="7"/>
      <c r="E44" s="7">
        <v>221987595152</v>
      </c>
      <c r="F44" s="7"/>
      <c r="G44" s="7">
        <v>277936380000</v>
      </c>
      <c r="H44" s="7"/>
      <c r="I44" s="7">
        <v>0</v>
      </c>
      <c r="J44" s="7"/>
      <c r="K44" s="7">
        <v>0</v>
      </c>
      <c r="L44" s="7"/>
      <c r="M44" s="7">
        <v>0</v>
      </c>
      <c r="N44" s="7"/>
      <c r="O44" s="7">
        <v>0</v>
      </c>
      <c r="P44" s="7"/>
      <c r="Q44" s="7">
        <v>20000000</v>
      </c>
      <c r="R44" s="7"/>
      <c r="S44" s="7">
        <v>12100</v>
      </c>
      <c r="T44" s="7"/>
      <c r="U44" s="7">
        <v>221987595152</v>
      </c>
      <c r="V44" s="7"/>
      <c r="W44" s="7">
        <v>240560100000</v>
      </c>
      <c r="X44" s="7"/>
      <c r="Y44" s="8">
        <v>1.15602017866196E-2</v>
      </c>
    </row>
    <row r="45" spans="1:25">
      <c r="A45" s="1" t="s">
        <v>51</v>
      </c>
      <c r="C45" s="7">
        <v>7191309</v>
      </c>
      <c r="D45" s="7"/>
      <c r="E45" s="7">
        <v>342239180426</v>
      </c>
      <c r="F45" s="7"/>
      <c r="G45" s="7">
        <v>340341071072.13501</v>
      </c>
      <c r="H45" s="7"/>
      <c r="I45" s="7">
        <v>0</v>
      </c>
      <c r="J45" s="7"/>
      <c r="K45" s="7">
        <v>0</v>
      </c>
      <c r="L45" s="7"/>
      <c r="M45" s="7">
        <v>0</v>
      </c>
      <c r="N45" s="7"/>
      <c r="O45" s="7">
        <v>0</v>
      </c>
      <c r="P45" s="7"/>
      <c r="Q45" s="7">
        <v>7191309</v>
      </c>
      <c r="R45" s="7"/>
      <c r="S45" s="7">
        <v>43980</v>
      </c>
      <c r="T45" s="7"/>
      <c r="U45" s="7">
        <v>342239180426</v>
      </c>
      <c r="V45" s="7"/>
      <c r="W45" s="7">
        <v>314391940889.57098</v>
      </c>
      <c r="X45" s="7"/>
      <c r="Y45" s="8">
        <v>1.5108217350967275E-2</v>
      </c>
    </row>
    <row r="46" spans="1:25">
      <c r="A46" s="1" t="s">
        <v>52</v>
      </c>
      <c r="C46" s="7">
        <v>2362689</v>
      </c>
      <c r="D46" s="7"/>
      <c r="E46" s="7">
        <v>70830565870</v>
      </c>
      <c r="F46" s="7"/>
      <c r="G46" s="7">
        <v>105735367640.259</v>
      </c>
      <c r="H46" s="7"/>
      <c r="I46" s="7">
        <v>0</v>
      </c>
      <c r="J46" s="7"/>
      <c r="K46" s="7">
        <v>0</v>
      </c>
      <c r="L46" s="7"/>
      <c r="M46" s="7">
        <v>0</v>
      </c>
      <c r="N46" s="7"/>
      <c r="O46" s="7">
        <v>0</v>
      </c>
      <c r="P46" s="7"/>
      <c r="Q46" s="7">
        <v>2362689</v>
      </c>
      <c r="R46" s="7"/>
      <c r="S46" s="7">
        <v>44100</v>
      </c>
      <c r="T46" s="7"/>
      <c r="U46" s="7">
        <v>70830565870</v>
      </c>
      <c r="V46" s="7"/>
      <c r="W46" s="7">
        <v>103574627119.845</v>
      </c>
      <c r="X46" s="7"/>
      <c r="Y46" s="8">
        <v>4.9773158120539991E-3</v>
      </c>
    </row>
    <row r="47" spans="1:25">
      <c r="A47" s="1" t="s">
        <v>53</v>
      </c>
      <c r="C47" s="7">
        <v>2589956</v>
      </c>
      <c r="D47" s="7"/>
      <c r="E47" s="7">
        <v>93124271286</v>
      </c>
      <c r="F47" s="7"/>
      <c r="G47" s="7">
        <v>83904446377.061996</v>
      </c>
      <c r="H47" s="7"/>
      <c r="I47" s="7">
        <v>0</v>
      </c>
      <c r="J47" s="7"/>
      <c r="K47" s="7">
        <v>0</v>
      </c>
      <c r="L47" s="7"/>
      <c r="M47" s="7">
        <v>-4000</v>
      </c>
      <c r="N47" s="7"/>
      <c r="O47" s="7">
        <v>139534816</v>
      </c>
      <c r="P47" s="7"/>
      <c r="Q47" s="7">
        <v>2585956</v>
      </c>
      <c r="R47" s="7"/>
      <c r="S47" s="7">
        <v>30090</v>
      </c>
      <c r="T47" s="7"/>
      <c r="U47" s="7">
        <v>92980447575</v>
      </c>
      <c r="V47" s="7"/>
      <c r="W47" s="7">
        <v>77348438114.561996</v>
      </c>
      <c r="X47" s="7"/>
      <c r="Y47" s="8">
        <v>3.7170069038223513E-3</v>
      </c>
    </row>
    <row r="48" spans="1:25">
      <c r="A48" s="1" t="s">
        <v>54</v>
      </c>
      <c r="C48" s="7">
        <v>650000</v>
      </c>
      <c r="D48" s="7"/>
      <c r="E48" s="7">
        <v>14560498404</v>
      </c>
      <c r="F48" s="7"/>
      <c r="G48" s="7">
        <v>17807411700</v>
      </c>
      <c r="H48" s="7"/>
      <c r="I48" s="7">
        <v>610000</v>
      </c>
      <c r="J48" s="7"/>
      <c r="K48" s="7">
        <v>14253214613</v>
      </c>
      <c r="L48" s="7"/>
      <c r="M48" s="7">
        <v>0</v>
      </c>
      <c r="N48" s="7"/>
      <c r="O48" s="7">
        <v>0</v>
      </c>
      <c r="P48" s="7"/>
      <c r="Q48" s="7">
        <v>1260000</v>
      </c>
      <c r="R48" s="7"/>
      <c r="S48" s="7">
        <v>21330</v>
      </c>
      <c r="T48" s="7"/>
      <c r="U48" s="7">
        <v>28813713017</v>
      </c>
      <c r="V48" s="7"/>
      <c r="W48" s="7">
        <v>26715888990</v>
      </c>
      <c r="X48" s="7"/>
      <c r="Y48" s="8">
        <v>1.2838416164331862E-3</v>
      </c>
    </row>
    <row r="49" spans="1:25">
      <c r="A49" s="1" t="s">
        <v>55</v>
      </c>
      <c r="C49" s="7">
        <v>9240000</v>
      </c>
      <c r="D49" s="7"/>
      <c r="E49" s="7">
        <v>604837657704</v>
      </c>
      <c r="F49" s="7"/>
      <c r="G49" s="7">
        <v>567175108500</v>
      </c>
      <c r="H49" s="7"/>
      <c r="I49" s="7">
        <v>0</v>
      </c>
      <c r="J49" s="7"/>
      <c r="K49" s="7">
        <v>0</v>
      </c>
      <c r="L49" s="7"/>
      <c r="M49" s="7">
        <v>-110589</v>
      </c>
      <c r="N49" s="7"/>
      <c r="O49" s="7">
        <v>6192721267</v>
      </c>
      <c r="P49" s="7"/>
      <c r="Q49" s="7">
        <v>9129411</v>
      </c>
      <c r="R49" s="7"/>
      <c r="S49" s="7">
        <v>53140</v>
      </c>
      <c r="T49" s="7"/>
      <c r="U49" s="7">
        <v>597598654274</v>
      </c>
      <c r="V49" s="7"/>
      <c r="W49" s="7">
        <v>482250335981.78699</v>
      </c>
      <c r="X49" s="7"/>
      <c r="Y49" s="8">
        <v>2.3174712662717371E-2</v>
      </c>
    </row>
    <row r="50" spans="1:25">
      <c r="A50" s="1" t="s">
        <v>56</v>
      </c>
      <c r="C50" s="7">
        <v>32754905</v>
      </c>
      <c r="D50" s="7"/>
      <c r="E50" s="7">
        <v>521993755100</v>
      </c>
      <c r="F50" s="7"/>
      <c r="G50" s="7">
        <v>587708240340.26196</v>
      </c>
      <c r="H50" s="7"/>
      <c r="I50" s="7">
        <v>0</v>
      </c>
      <c r="J50" s="7"/>
      <c r="K50" s="7">
        <v>0</v>
      </c>
      <c r="L50" s="7"/>
      <c r="M50" s="7">
        <v>0</v>
      </c>
      <c r="N50" s="7"/>
      <c r="O50" s="7">
        <v>0</v>
      </c>
      <c r="P50" s="7"/>
      <c r="Q50" s="7">
        <v>32754905</v>
      </c>
      <c r="R50" s="7"/>
      <c r="S50" s="7">
        <v>16030</v>
      </c>
      <c r="T50" s="7"/>
      <c r="U50" s="7">
        <v>521993755100</v>
      </c>
      <c r="V50" s="7"/>
      <c r="W50" s="7">
        <v>521937013443.45801</v>
      </c>
      <c r="X50" s="7"/>
      <c r="Y50" s="8">
        <v>2.5081870165966684E-2</v>
      </c>
    </row>
    <row r="51" spans="1:25">
      <c r="A51" s="1" t="s">
        <v>57</v>
      </c>
      <c r="C51" s="7">
        <v>139279052</v>
      </c>
      <c r="D51" s="7"/>
      <c r="E51" s="7">
        <v>1196581028960</v>
      </c>
      <c r="F51" s="7"/>
      <c r="G51" s="7">
        <v>1711246222677.8201</v>
      </c>
      <c r="H51" s="7"/>
      <c r="I51" s="7">
        <v>0</v>
      </c>
      <c r="J51" s="7"/>
      <c r="K51" s="7">
        <v>0</v>
      </c>
      <c r="L51" s="7"/>
      <c r="M51" s="7">
        <v>0</v>
      </c>
      <c r="N51" s="7"/>
      <c r="O51" s="7">
        <v>0</v>
      </c>
      <c r="P51" s="7"/>
      <c r="Q51" s="7">
        <v>139279052</v>
      </c>
      <c r="R51" s="7"/>
      <c r="S51" s="7">
        <v>10100</v>
      </c>
      <c r="T51" s="7"/>
      <c r="U51" s="7">
        <v>1196581028960</v>
      </c>
      <c r="V51" s="7"/>
      <c r="W51" s="7">
        <v>1398348450570.0601</v>
      </c>
      <c r="X51" s="7"/>
      <c r="Y51" s="8">
        <v>6.719813575317253E-2</v>
      </c>
    </row>
    <row r="52" spans="1:25">
      <c r="A52" s="1" t="s">
        <v>58</v>
      </c>
      <c r="C52" s="7">
        <v>28760545</v>
      </c>
      <c r="D52" s="7"/>
      <c r="E52" s="7">
        <v>610259269288</v>
      </c>
      <c r="F52" s="7"/>
      <c r="G52" s="7">
        <v>618103255151.745</v>
      </c>
      <c r="H52" s="7"/>
      <c r="I52" s="7">
        <v>0</v>
      </c>
      <c r="J52" s="7"/>
      <c r="K52" s="7">
        <v>0</v>
      </c>
      <c r="L52" s="7"/>
      <c r="M52" s="7">
        <v>0</v>
      </c>
      <c r="N52" s="7"/>
      <c r="O52" s="7">
        <v>0</v>
      </c>
      <c r="P52" s="7"/>
      <c r="Q52" s="7">
        <v>28760545</v>
      </c>
      <c r="R52" s="7"/>
      <c r="S52" s="7">
        <v>17710</v>
      </c>
      <c r="T52" s="7"/>
      <c r="U52" s="7">
        <v>610259269288</v>
      </c>
      <c r="V52" s="7"/>
      <c r="W52" s="7">
        <v>506318623900.89801</v>
      </c>
      <c r="X52" s="7"/>
      <c r="Y52" s="8">
        <v>2.4331322861180799E-2</v>
      </c>
    </row>
    <row r="53" spans="1:25">
      <c r="A53" s="1" t="s">
        <v>59</v>
      </c>
      <c r="C53" s="7">
        <v>200000</v>
      </c>
      <c r="D53" s="7"/>
      <c r="E53" s="7">
        <v>960486893</v>
      </c>
      <c r="F53" s="7"/>
      <c r="G53" s="7">
        <v>1055681100</v>
      </c>
      <c r="H53" s="7"/>
      <c r="I53" s="7">
        <v>0</v>
      </c>
      <c r="J53" s="7"/>
      <c r="K53" s="7">
        <v>0</v>
      </c>
      <c r="L53" s="7"/>
      <c r="M53" s="7">
        <v>0</v>
      </c>
      <c r="N53" s="7"/>
      <c r="O53" s="7">
        <v>0</v>
      </c>
      <c r="P53" s="7"/>
      <c r="Q53" s="7">
        <v>200000</v>
      </c>
      <c r="R53" s="7"/>
      <c r="S53" s="7">
        <v>4710</v>
      </c>
      <c r="T53" s="7"/>
      <c r="U53" s="7">
        <v>960486893</v>
      </c>
      <c r="V53" s="7"/>
      <c r="W53" s="7">
        <v>936395100</v>
      </c>
      <c r="X53" s="7"/>
      <c r="Y53" s="8">
        <v>4.4998801995849849E-5</v>
      </c>
    </row>
    <row r="54" spans="1:25">
      <c r="A54" s="1" t="s">
        <v>60</v>
      </c>
      <c r="C54" s="7">
        <v>10000000</v>
      </c>
      <c r="D54" s="7"/>
      <c r="E54" s="7">
        <v>178712776272</v>
      </c>
      <c r="F54" s="7"/>
      <c r="G54" s="7">
        <v>194833800000</v>
      </c>
      <c r="H54" s="7"/>
      <c r="I54" s="7">
        <v>0</v>
      </c>
      <c r="J54" s="7"/>
      <c r="K54" s="7">
        <v>0</v>
      </c>
      <c r="L54" s="7"/>
      <c r="M54" s="7">
        <v>0</v>
      </c>
      <c r="N54" s="7"/>
      <c r="O54" s="7">
        <v>0</v>
      </c>
      <c r="P54" s="7"/>
      <c r="Q54" s="7">
        <v>10000000</v>
      </c>
      <c r="R54" s="7"/>
      <c r="S54" s="7">
        <v>17930</v>
      </c>
      <c r="T54" s="7"/>
      <c r="U54" s="7">
        <v>178712776272</v>
      </c>
      <c r="V54" s="7"/>
      <c r="W54" s="7">
        <v>178233165000</v>
      </c>
      <c r="X54" s="7"/>
      <c r="Y54" s="8">
        <v>8.5650585964499766E-3</v>
      </c>
    </row>
    <row r="55" spans="1:25">
      <c r="A55" s="1" t="s">
        <v>61</v>
      </c>
      <c r="C55" s="7">
        <v>47100791</v>
      </c>
      <c r="D55" s="7"/>
      <c r="E55" s="7">
        <v>1007939408723</v>
      </c>
      <c r="F55" s="7"/>
      <c r="G55" s="7">
        <v>1406957265871.1799</v>
      </c>
      <c r="H55" s="7"/>
      <c r="I55" s="7">
        <v>0</v>
      </c>
      <c r="J55" s="7"/>
      <c r="K55" s="7">
        <v>0</v>
      </c>
      <c r="L55" s="7"/>
      <c r="M55" s="7">
        <v>0</v>
      </c>
      <c r="N55" s="7"/>
      <c r="O55" s="7">
        <v>0</v>
      </c>
      <c r="P55" s="7"/>
      <c r="Q55" s="7">
        <v>47100791</v>
      </c>
      <c r="R55" s="7"/>
      <c r="S55" s="7">
        <v>28810</v>
      </c>
      <c r="T55" s="7"/>
      <c r="U55" s="7">
        <v>1007939408723</v>
      </c>
      <c r="V55" s="7"/>
      <c r="W55" s="7">
        <v>1348899794667.1799</v>
      </c>
      <c r="X55" s="7"/>
      <c r="Y55" s="8">
        <v>6.4821862878683315E-2</v>
      </c>
    </row>
    <row r="56" spans="1:25">
      <c r="A56" s="1" t="s">
        <v>62</v>
      </c>
      <c r="C56" s="7">
        <v>30485496</v>
      </c>
      <c r="D56" s="7"/>
      <c r="E56" s="7">
        <v>394777531861</v>
      </c>
      <c r="F56" s="7"/>
      <c r="G56" s="7">
        <v>273343047835.17599</v>
      </c>
      <c r="H56" s="7"/>
      <c r="I56" s="7">
        <v>0</v>
      </c>
      <c r="J56" s="7"/>
      <c r="K56" s="7">
        <v>0</v>
      </c>
      <c r="L56" s="7"/>
      <c r="M56" s="7">
        <v>0</v>
      </c>
      <c r="N56" s="7"/>
      <c r="O56" s="7">
        <v>0</v>
      </c>
      <c r="P56" s="7"/>
      <c r="Q56" s="7">
        <v>30485496</v>
      </c>
      <c r="R56" s="7"/>
      <c r="S56" s="7">
        <v>7490</v>
      </c>
      <c r="T56" s="7"/>
      <c r="U56" s="7">
        <v>394777531861</v>
      </c>
      <c r="V56" s="7"/>
      <c r="W56" s="7">
        <v>226977763668.01199</v>
      </c>
      <c r="X56" s="7"/>
      <c r="Y56" s="8">
        <v>1.0907497748287741E-2</v>
      </c>
    </row>
    <row r="57" spans="1:25">
      <c r="A57" s="1" t="s">
        <v>63</v>
      </c>
      <c r="C57" s="7">
        <v>250000</v>
      </c>
      <c r="D57" s="7"/>
      <c r="E57" s="7">
        <v>834250336</v>
      </c>
      <c r="F57" s="7"/>
      <c r="G57" s="7">
        <v>918750712.5</v>
      </c>
      <c r="H57" s="7"/>
      <c r="I57" s="7">
        <v>0</v>
      </c>
      <c r="J57" s="7"/>
      <c r="K57" s="7">
        <v>0</v>
      </c>
      <c r="L57" s="7"/>
      <c r="M57" s="7">
        <v>-250000</v>
      </c>
      <c r="N57" s="7"/>
      <c r="O57" s="7">
        <v>913531957</v>
      </c>
      <c r="P57" s="7"/>
      <c r="Q57" s="7">
        <v>0</v>
      </c>
      <c r="R57" s="7"/>
      <c r="S57" s="7">
        <v>0</v>
      </c>
      <c r="T57" s="7"/>
      <c r="U57" s="7">
        <v>0</v>
      </c>
      <c r="V57" s="7"/>
      <c r="W57" s="7">
        <v>0</v>
      </c>
      <c r="X57" s="7"/>
      <c r="Y57" s="8">
        <v>0</v>
      </c>
    </row>
    <row r="58" spans="1:25">
      <c r="A58" s="1" t="s">
        <v>64</v>
      </c>
      <c r="C58" s="7">
        <v>11589687</v>
      </c>
      <c r="D58" s="7"/>
      <c r="E58" s="7">
        <v>150068256910</v>
      </c>
      <c r="F58" s="7"/>
      <c r="G58" s="7">
        <v>253801645822.57101</v>
      </c>
      <c r="H58" s="7"/>
      <c r="I58" s="7">
        <v>0</v>
      </c>
      <c r="J58" s="7"/>
      <c r="K58" s="7">
        <v>0</v>
      </c>
      <c r="L58" s="7"/>
      <c r="M58" s="7">
        <v>0</v>
      </c>
      <c r="N58" s="7"/>
      <c r="O58" s="7">
        <v>0</v>
      </c>
      <c r="P58" s="7"/>
      <c r="Q58" s="7">
        <v>11589687</v>
      </c>
      <c r="R58" s="7"/>
      <c r="S58" s="7">
        <v>22210</v>
      </c>
      <c r="T58" s="7"/>
      <c r="U58" s="7">
        <v>150068256910</v>
      </c>
      <c r="V58" s="7"/>
      <c r="W58" s="7">
        <v>255875376927.793</v>
      </c>
      <c r="X58" s="7"/>
      <c r="Y58" s="8">
        <v>1.2296182906112179E-2</v>
      </c>
    </row>
    <row r="59" spans="1:25">
      <c r="A59" s="1" t="s">
        <v>65</v>
      </c>
      <c r="C59" s="7">
        <v>18769593</v>
      </c>
      <c r="D59" s="7"/>
      <c r="E59" s="7">
        <v>844454278420</v>
      </c>
      <c r="F59" s="7"/>
      <c r="G59" s="7">
        <v>496300510315.89001</v>
      </c>
      <c r="H59" s="7"/>
      <c r="I59" s="7">
        <v>0</v>
      </c>
      <c r="J59" s="7"/>
      <c r="K59" s="7">
        <v>0</v>
      </c>
      <c r="L59" s="7"/>
      <c r="M59" s="7">
        <v>0</v>
      </c>
      <c r="N59" s="7"/>
      <c r="O59" s="7">
        <v>0</v>
      </c>
      <c r="P59" s="7"/>
      <c r="Q59" s="7">
        <v>18769593</v>
      </c>
      <c r="R59" s="7"/>
      <c r="S59" s="7">
        <v>21100</v>
      </c>
      <c r="T59" s="7"/>
      <c r="U59" s="7">
        <v>844454278420</v>
      </c>
      <c r="V59" s="7"/>
      <c r="W59" s="7">
        <v>393681983746.815</v>
      </c>
      <c r="X59" s="7"/>
      <c r="Y59" s="8">
        <v>1.8918528766282854E-2</v>
      </c>
    </row>
    <row r="60" spans="1:25">
      <c r="A60" s="1" t="s">
        <v>66</v>
      </c>
      <c r="C60" s="7">
        <v>410548</v>
      </c>
      <c r="D60" s="7"/>
      <c r="E60" s="7">
        <v>1326583558</v>
      </c>
      <c r="F60" s="7"/>
      <c r="G60" s="7">
        <v>10035307836.846001</v>
      </c>
      <c r="H60" s="7"/>
      <c r="I60" s="7">
        <v>0</v>
      </c>
      <c r="J60" s="7"/>
      <c r="K60" s="7">
        <v>0</v>
      </c>
      <c r="L60" s="7"/>
      <c r="M60" s="7">
        <v>-297000</v>
      </c>
      <c r="N60" s="7"/>
      <c r="O60" s="7">
        <v>7075297251</v>
      </c>
      <c r="P60" s="7"/>
      <c r="Q60" s="7">
        <v>113548</v>
      </c>
      <c r="R60" s="7"/>
      <c r="S60" s="7">
        <v>21370</v>
      </c>
      <c r="T60" s="7"/>
      <c r="U60" s="7">
        <v>366902065</v>
      </c>
      <c r="V60" s="7"/>
      <c r="W60" s="7">
        <v>2412082961.4780002</v>
      </c>
      <c r="X60" s="7"/>
      <c r="Y60" s="8">
        <v>1.1591351084719651E-4</v>
      </c>
    </row>
    <row r="61" spans="1:25">
      <c r="A61" s="1" t="s">
        <v>67</v>
      </c>
      <c r="C61" s="7">
        <v>4000000</v>
      </c>
      <c r="D61" s="7"/>
      <c r="E61" s="7">
        <v>111702932771</v>
      </c>
      <c r="F61" s="7"/>
      <c r="G61" s="7">
        <v>119484810000</v>
      </c>
      <c r="H61" s="7"/>
      <c r="I61" s="7">
        <v>233000</v>
      </c>
      <c r="J61" s="7"/>
      <c r="K61" s="7">
        <v>7118462708</v>
      </c>
      <c r="L61" s="7"/>
      <c r="M61" s="7">
        <v>0</v>
      </c>
      <c r="N61" s="7"/>
      <c r="O61" s="7">
        <v>0</v>
      </c>
      <c r="P61" s="7"/>
      <c r="Q61" s="7">
        <v>4233000</v>
      </c>
      <c r="R61" s="7"/>
      <c r="S61" s="7">
        <v>26410</v>
      </c>
      <c r="T61" s="7"/>
      <c r="U61" s="7">
        <v>118821395479</v>
      </c>
      <c r="V61" s="7"/>
      <c r="W61" s="7">
        <v>111128358496.5</v>
      </c>
      <c r="X61" s="7"/>
      <c r="Y61" s="8">
        <v>5.340313079497983E-3</v>
      </c>
    </row>
    <row r="62" spans="1:25">
      <c r="A62" s="1" t="s">
        <v>68</v>
      </c>
      <c r="C62" s="7">
        <v>0</v>
      </c>
      <c r="D62" s="7"/>
      <c r="E62" s="7">
        <v>0</v>
      </c>
      <c r="F62" s="7"/>
      <c r="G62" s="7">
        <v>0</v>
      </c>
      <c r="H62" s="7"/>
      <c r="I62" s="7">
        <v>42588866</v>
      </c>
      <c r="J62" s="7"/>
      <c r="K62" s="7">
        <v>561748367766</v>
      </c>
      <c r="L62" s="7"/>
      <c r="M62" s="7">
        <v>0</v>
      </c>
      <c r="N62" s="7"/>
      <c r="O62" s="7">
        <v>0</v>
      </c>
      <c r="P62" s="7"/>
      <c r="Q62" s="7">
        <v>42588866</v>
      </c>
      <c r="R62" s="7"/>
      <c r="S62" s="7">
        <v>12200</v>
      </c>
      <c r="T62" s="7"/>
      <c r="U62" s="7">
        <v>561748367766</v>
      </c>
      <c r="V62" s="7"/>
      <c r="W62" s="7">
        <v>516492639417.06</v>
      </c>
      <c r="X62" s="7"/>
      <c r="Y62" s="8">
        <v>2.4820238821670601E-2</v>
      </c>
    </row>
    <row r="63" spans="1:25">
      <c r="A63" s="1" t="s">
        <v>69</v>
      </c>
      <c r="C63" s="7">
        <v>0</v>
      </c>
      <c r="D63" s="7"/>
      <c r="E63" s="7">
        <v>0</v>
      </c>
      <c r="F63" s="7"/>
      <c r="G63" s="7">
        <v>0</v>
      </c>
      <c r="H63" s="7"/>
      <c r="I63" s="7">
        <v>650804</v>
      </c>
      <c r="J63" s="7"/>
      <c r="K63" s="7">
        <v>4970143314</v>
      </c>
      <c r="L63" s="7"/>
      <c r="M63" s="7">
        <v>0</v>
      </c>
      <c r="N63" s="7"/>
      <c r="O63" s="7">
        <v>0</v>
      </c>
      <c r="P63" s="7"/>
      <c r="Q63" s="7">
        <v>650804</v>
      </c>
      <c r="R63" s="7"/>
      <c r="S63" s="7">
        <v>9569</v>
      </c>
      <c r="T63" s="7"/>
      <c r="U63" s="7">
        <v>4970143314</v>
      </c>
      <c r="V63" s="7"/>
      <c r="W63" s="7">
        <v>6190489592.3177996</v>
      </c>
      <c r="X63" s="7"/>
      <c r="Y63" s="8">
        <v>2.9748619511366293E-4</v>
      </c>
    </row>
    <row r="64" spans="1:25">
      <c r="A64" s="1" t="s">
        <v>70</v>
      </c>
      <c r="C64" s="7">
        <v>0</v>
      </c>
      <c r="D64" s="7"/>
      <c r="E64" s="7">
        <v>0</v>
      </c>
      <c r="F64" s="7"/>
      <c r="G64" s="7">
        <v>0</v>
      </c>
      <c r="H64" s="7"/>
      <c r="I64" s="7">
        <v>2789534</v>
      </c>
      <c r="J64" s="7"/>
      <c r="K64" s="7">
        <v>9305958965</v>
      </c>
      <c r="L64" s="7"/>
      <c r="M64" s="7">
        <v>-1394767</v>
      </c>
      <c r="N64" s="7"/>
      <c r="O64" s="7">
        <v>6440145264</v>
      </c>
      <c r="P64" s="7"/>
      <c r="Q64" s="7">
        <v>1394767</v>
      </c>
      <c r="R64" s="7"/>
      <c r="S64" s="7">
        <v>4624</v>
      </c>
      <c r="T64" s="7"/>
      <c r="U64" s="7">
        <v>4652979491</v>
      </c>
      <c r="V64" s="7"/>
      <c r="W64" s="7">
        <v>6411028662.4823999</v>
      </c>
      <c r="X64" s="7"/>
      <c r="Y64" s="8">
        <v>3.0808427913896989E-4</v>
      </c>
    </row>
    <row r="65" spans="1:25">
      <c r="A65" s="1" t="s">
        <v>71</v>
      </c>
      <c r="C65" s="7">
        <v>0</v>
      </c>
      <c r="D65" s="7"/>
      <c r="E65" s="7">
        <v>0</v>
      </c>
      <c r="F65" s="7"/>
      <c r="G65" s="7">
        <v>0</v>
      </c>
      <c r="H65" s="7"/>
      <c r="I65" s="7">
        <v>1014855</v>
      </c>
      <c r="J65" s="7"/>
      <c r="K65" s="7">
        <v>23363326062</v>
      </c>
      <c r="L65" s="7"/>
      <c r="M65" s="7">
        <v>0</v>
      </c>
      <c r="N65" s="7"/>
      <c r="O65" s="7">
        <v>0</v>
      </c>
      <c r="P65" s="7"/>
      <c r="Q65" s="7">
        <v>1014855</v>
      </c>
      <c r="R65" s="7"/>
      <c r="S65" s="7">
        <v>35620</v>
      </c>
      <c r="T65" s="7"/>
      <c r="U65" s="7">
        <v>23363326062</v>
      </c>
      <c r="V65" s="7"/>
      <c r="W65" s="7">
        <v>35934047746.154999</v>
      </c>
      <c r="X65" s="7"/>
      <c r="Y65" s="8">
        <v>1.7268235378833608E-3</v>
      </c>
    </row>
    <row r="66" spans="1:25">
      <c r="A66" s="1" t="s">
        <v>72</v>
      </c>
      <c r="C66" s="7">
        <v>0</v>
      </c>
      <c r="D66" s="7"/>
      <c r="E66" s="7">
        <v>0</v>
      </c>
      <c r="F66" s="7"/>
      <c r="G66" s="7">
        <v>0</v>
      </c>
      <c r="H66" s="7"/>
      <c r="I66" s="7">
        <v>572412</v>
      </c>
      <c r="J66" s="7"/>
      <c r="K66" s="7">
        <v>113755449122</v>
      </c>
      <c r="L66" s="7"/>
      <c r="M66" s="7">
        <v>-50000</v>
      </c>
      <c r="N66" s="7"/>
      <c r="O66" s="7">
        <v>8466572363</v>
      </c>
      <c r="P66" s="7"/>
      <c r="Q66" s="7">
        <v>522412</v>
      </c>
      <c r="R66" s="7"/>
      <c r="S66" s="7">
        <v>161152</v>
      </c>
      <c r="T66" s="7"/>
      <c r="U66" s="7">
        <v>103818948042</v>
      </c>
      <c r="V66" s="7"/>
      <c r="W66" s="7">
        <v>83686821579.187195</v>
      </c>
      <c r="X66" s="7"/>
      <c r="Y66" s="8">
        <v>4.021600191953011E-3</v>
      </c>
    </row>
    <row r="67" spans="1:25" ht="24.75" thickBot="1">
      <c r="E67" s="6">
        <f>SUM(E9:E66)</f>
        <v>16104939940757</v>
      </c>
      <c r="G67" s="6">
        <f>SUM(G9:G66)</f>
        <v>18230275392654.605</v>
      </c>
      <c r="K67" s="6">
        <f>SUM(K9:K66)</f>
        <v>918966288004</v>
      </c>
      <c r="O67" s="6">
        <f>SUM(O9:O66)</f>
        <v>693537983361</v>
      </c>
      <c r="U67" s="6">
        <f>SUM(U9:U66)</f>
        <v>16452984164616</v>
      </c>
      <c r="W67" s="6">
        <f>SUM(W9:W66)</f>
        <v>16974355393089.424</v>
      </c>
      <c r="Y67" s="9">
        <f>SUM(Y9:Y66)</f>
        <v>0.81570872951045648</v>
      </c>
    </row>
    <row r="68" spans="1:25" ht="24.75" thickTop="1"/>
  </sheetData>
  <mergeCells count="21">
    <mergeCell ref="A6:A8"/>
    <mergeCell ref="C7:C8"/>
    <mergeCell ref="E7:E8"/>
    <mergeCell ref="G7:G8"/>
    <mergeCell ref="C6:G6"/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8"/>
  <sheetViews>
    <sheetView rightToLeft="1" workbookViewId="0">
      <selection activeCell="E8" sqref="E8"/>
    </sheetView>
  </sheetViews>
  <sheetFormatPr defaultRowHeight="24"/>
  <cols>
    <col min="1" max="1" width="33.85546875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14.85546875" style="1" bestFit="1" customWidth="1"/>
    <col min="6" max="6" width="1" style="1" customWidth="1"/>
    <col min="7" max="7" width="15.285156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20.85546875" style="1" bestFit="1" customWidth="1"/>
    <col min="12" max="12" width="1" style="1" customWidth="1"/>
    <col min="13" max="13" width="14.85546875" style="1" bestFit="1" customWidth="1"/>
    <col min="14" max="14" width="1" style="1" customWidth="1"/>
    <col min="15" max="15" width="15.2851562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ht="24.75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1:17" ht="24.75">
      <c r="A4" s="27" t="s">
        <v>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6" spans="1:17" ht="24.75">
      <c r="A6" s="28" t="s">
        <v>3</v>
      </c>
      <c r="C6" s="29" t="s">
        <v>291</v>
      </c>
      <c r="D6" s="29" t="s">
        <v>4</v>
      </c>
      <c r="E6" s="29" t="s">
        <v>4</v>
      </c>
      <c r="F6" s="29" t="s">
        <v>4</v>
      </c>
      <c r="G6" s="29" t="s">
        <v>4</v>
      </c>
      <c r="H6" s="29" t="s">
        <v>4</v>
      </c>
      <c r="I6" s="29" t="s">
        <v>4</v>
      </c>
      <c r="K6" s="29" t="s">
        <v>6</v>
      </c>
      <c r="L6" s="29" t="s">
        <v>6</v>
      </c>
      <c r="M6" s="29" t="s">
        <v>6</v>
      </c>
      <c r="N6" s="29" t="s">
        <v>6</v>
      </c>
      <c r="O6" s="29" t="s">
        <v>6</v>
      </c>
      <c r="P6" s="29" t="s">
        <v>6</v>
      </c>
      <c r="Q6" s="29" t="s">
        <v>6</v>
      </c>
    </row>
    <row r="7" spans="1:17" ht="24.75">
      <c r="A7" s="29" t="s">
        <v>3</v>
      </c>
      <c r="C7" s="29" t="s">
        <v>73</v>
      </c>
      <c r="E7" s="29" t="s">
        <v>74</v>
      </c>
      <c r="G7" s="29" t="s">
        <v>75</v>
      </c>
      <c r="I7" s="29" t="s">
        <v>76</v>
      </c>
      <c r="K7" s="29" t="s">
        <v>73</v>
      </c>
      <c r="M7" s="29" t="s">
        <v>74</v>
      </c>
      <c r="O7" s="29" t="s">
        <v>75</v>
      </c>
      <c r="Q7" s="29" t="s">
        <v>76</v>
      </c>
    </row>
    <row r="8" spans="1:17">
      <c r="A8" s="1" t="s">
        <v>77</v>
      </c>
      <c r="C8" s="4">
        <v>2362689</v>
      </c>
      <c r="D8" s="5"/>
      <c r="E8" s="4">
        <v>34200</v>
      </c>
      <c r="F8" s="5"/>
      <c r="G8" s="5" t="s">
        <v>78</v>
      </c>
      <c r="H8" s="5"/>
      <c r="I8" s="4">
        <v>0</v>
      </c>
      <c r="J8" s="5"/>
      <c r="K8" s="4">
        <v>2362689</v>
      </c>
      <c r="L8" s="5"/>
      <c r="M8" s="4">
        <v>34200</v>
      </c>
      <c r="N8" s="5"/>
      <c r="O8" s="5" t="s">
        <v>78</v>
      </c>
      <c r="P8" s="5"/>
      <c r="Q8" s="4">
        <v>0</v>
      </c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30"/>
  <sheetViews>
    <sheetView rightToLeft="1" topLeftCell="A4" zoomScale="80" zoomScaleNormal="80" workbookViewId="0">
      <selection activeCell="K30" sqref="K30"/>
    </sheetView>
  </sheetViews>
  <sheetFormatPr defaultRowHeight="24"/>
  <cols>
    <col min="1" max="1" width="30.85546875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0.28515625" style="1" bestFit="1" customWidth="1"/>
    <col min="12" max="12" width="1" style="1" customWidth="1"/>
    <col min="13" max="13" width="10.28515625" style="1" bestFit="1" customWidth="1"/>
    <col min="14" max="14" width="1" style="1" customWidth="1"/>
    <col min="15" max="15" width="9.28515625" style="1" bestFit="1" customWidth="1"/>
    <col min="16" max="16" width="1" style="1" customWidth="1"/>
    <col min="17" max="17" width="20" style="1" bestFit="1" customWidth="1"/>
    <col min="18" max="18" width="1" style="1" customWidth="1"/>
    <col min="19" max="19" width="22.140625" style="1" bestFit="1" customWidth="1"/>
    <col min="20" max="20" width="1" style="1" customWidth="1"/>
    <col min="21" max="21" width="9.28515625" style="1" bestFit="1" customWidth="1"/>
    <col min="22" max="22" width="1" style="1" customWidth="1"/>
    <col min="23" max="23" width="18" style="1" bestFit="1" customWidth="1"/>
    <col min="24" max="24" width="1" style="1" customWidth="1"/>
    <col min="25" max="25" width="6.42578125" style="1" bestFit="1" customWidth="1"/>
    <col min="26" max="26" width="1" style="1" customWidth="1"/>
    <col min="27" max="27" width="15.5703125" style="1" bestFit="1" customWidth="1"/>
    <col min="28" max="28" width="1.140625" style="1" customWidth="1"/>
    <col min="29" max="29" width="9.28515625" style="1" bestFit="1" customWidth="1"/>
    <col min="30" max="30" width="1" style="1" customWidth="1"/>
    <col min="31" max="31" width="21" style="1" bestFit="1" customWidth="1"/>
    <col min="32" max="32" width="1" style="1" customWidth="1"/>
    <col min="33" max="33" width="20" style="1" bestFit="1" customWidth="1"/>
    <col min="34" max="34" width="1" style="1" customWidth="1"/>
    <col min="35" max="35" width="22.140625" style="1" bestFit="1" customWidth="1"/>
    <col min="36" max="36" width="1" style="1" customWidth="1"/>
    <col min="37" max="37" width="33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.7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</row>
    <row r="3" spans="1:37" ht="24.75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</row>
    <row r="4" spans="1:37" ht="24.75">
      <c r="A4" s="27" t="s">
        <v>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</row>
    <row r="6" spans="1:37" ht="24.75">
      <c r="A6" s="29" t="s">
        <v>79</v>
      </c>
      <c r="B6" s="29" t="s">
        <v>79</v>
      </c>
      <c r="C6" s="29" t="s">
        <v>79</v>
      </c>
      <c r="D6" s="29" t="s">
        <v>79</v>
      </c>
      <c r="E6" s="29" t="s">
        <v>79</v>
      </c>
      <c r="F6" s="29" t="s">
        <v>79</v>
      </c>
      <c r="G6" s="29" t="s">
        <v>79</v>
      </c>
      <c r="H6" s="29" t="s">
        <v>79</v>
      </c>
      <c r="I6" s="29" t="s">
        <v>79</v>
      </c>
      <c r="J6" s="29" t="s">
        <v>79</v>
      </c>
      <c r="K6" s="29" t="s">
        <v>79</v>
      </c>
      <c r="L6" s="29" t="s">
        <v>79</v>
      </c>
      <c r="M6" s="29" t="s">
        <v>79</v>
      </c>
      <c r="O6" s="29" t="s">
        <v>291</v>
      </c>
      <c r="P6" s="29" t="s">
        <v>4</v>
      </c>
      <c r="Q6" s="29" t="s">
        <v>4</v>
      </c>
      <c r="R6" s="29" t="s">
        <v>4</v>
      </c>
      <c r="S6" s="29" t="s">
        <v>4</v>
      </c>
      <c r="U6" s="29" t="s">
        <v>5</v>
      </c>
      <c r="V6" s="29" t="s">
        <v>5</v>
      </c>
      <c r="W6" s="29" t="s">
        <v>5</v>
      </c>
      <c r="X6" s="29" t="s">
        <v>5</v>
      </c>
      <c r="Y6" s="29" t="s">
        <v>5</v>
      </c>
      <c r="Z6" s="29" t="s">
        <v>5</v>
      </c>
      <c r="AA6" s="29" t="s">
        <v>5</v>
      </c>
      <c r="AC6" s="29" t="s">
        <v>6</v>
      </c>
      <c r="AD6" s="29" t="s">
        <v>6</v>
      </c>
      <c r="AE6" s="29" t="s">
        <v>6</v>
      </c>
      <c r="AF6" s="29" t="s">
        <v>6</v>
      </c>
      <c r="AG6" s="29" t="s">
        <v>6</v>
      </c>
      <c r="AH6" s="29" t="s">
        <v>6</v>
      </c>
      <c r="AI6" s="29" t="s">
        <v>6</v>
      </c>
      <c r="AJ6" s="29" t="s">
        <v>6</v>
      </c>
      <c r="AK6" s="29" t="s">
        <v>6</v>
      </c>
    </row>
    <row r="7" spans="1:37" ht="24.75">
      <c r="A7" s="28" t="s">
        <v>80</v>
      </c>
      <c r="C7" s="28" t="s">
        <v>81</v>
      </c>
      <c r="E7" s="28" t="s">
        <v>82</v>
      </c>
      <c r="G7" s="28" t="s">
        <v>83</v>
      </c>
      <c r="I7" s="28" t="s">
        <v>84</v>
      </c>
      <c r="K7" s="28" t="s">
        <v>85</v>
      </c>
      <c r="M7" s="28" t="s">
        <v>76</v>
      </c>
      <c r="O7" s="28" t="s">
        <v>7</v>
      </c>
      <c r="Q7" s="28" t="s">
        <v>8</v>
      </c>
      <c r="S7" s="28" t="s">
        <v>9</v>
      </c>
      <c r="U7" s="29" t="s">
        <v>10</v>
      </c>
      <c r="V7" s="29" t="s">
        <v>10</v>
      </c>
      <c r="W7" s="29" t="s">
        <v>10</v>
      </c>
      <c r="Y7" s="29" t="s">
        <v>11</v>
      </c>
      <c r="Z7" s="29" t="s">
        <v>11</v>
      </c>
      <c r="AA7" s="29" t="s">
        <v>11</v>
      </c>
      <c r="AC7" s="28" t="s">
        <v>7</v>
      </c>
      <c r="AE7" s="28" t="s">
        <v>86</v>
      </c>
      <c r="AG7" s="28" t="s">
        <v>8</v>
      </c>
      <c r="AI7" s="28" t="s">
        <v>9</v>
      </c>
      <c r="AK7" s="28" t="s">
        <v>13</v>
      </c>
    </row>
    <row r="8" spans="1:37" ht="24.75">
      <c r="A8" s="29" t="s">
        <v>80</v>
      </c>
      <c r="C8" s="29" t="s">
        <v>81</v>
      </c>
      <c r="E8" s="29" t="s">
        <v>82</v>
      </c>
      <c r="G8" s="29" t="s">
        <v>83</v>
      </c>
      <c r="I8" s="29" t="s">
        <v>84</v>
      </c>
      <c r="K8" s="29" t="s">
        <v>85</v>
      </c>
      <c r="M8" s="29" t="s">
        <v>76</v>
      </c>
      <c r="O8" s="29" t="s">
        <v>7</v>
      </c>
      <c r="Q8" s="29" t="s">
        <v>8</v>
      </c>
      <c r="S8" s="29" t="s">
        <v>9</v>
      </c>
      <c r="U8" s="29" t="s">
        <v>7</v>
      </c>
      <c r="W8" s="29" t="s">
        <v>8</v>
      </c>
      <c r="Y8" s="29" t="s">
        <v>7</v>
      </c>
      <c r="AA8" s="29" t="s">
        <v>14</v>
      </c>
      <c r="AC8" s="29" t="s">
        <v>7</v>
      </c>
      <c r="AE8" s="29" t="s">
        <v>86</v>
      </c>
      <c r="AG8" s="29" t="s">
        <v>8</v>
      </c>
      <c r="AI8" s="29" t="s">
        <v>9</v>
      </c>
      <c r="AK8" s="29" t="s">
        <v>13</v>
      </c>
    </row>
    <row r="9" spans="1:37">
      <c r="A9" s="1" t="s">
        <v>87</v>
      </c>
      <c r="C9" s="5" t="s">
        <v>88</v>
      </c>
      <c r="D9" s="5"/>
      <c r="E9" s="5" t="s">
        <v>88</v>
      </c>
      <c r="F9" s="5"/>
      <c r="G9" s="5" t="s">
        <v>89</v>
      </c>
      <c r="H9" s="5"/>
      <c r="I9" s="5" t="s">
        <v>90</v>
      </c>
      <c r="J9" s="5"/>
      <c r="K9" s="4">
        <v>0</v>
      </c>
      <c r="L9" s="5"/>
      <c r="M9" s="4">
        <v>0</v>
      </c>
      <c r="N9" s="5"/>
      <c r="O9" s="4">
        <v>130923</v>
      </c>
      <c r="P9" s="5"/>
      <c r="Q9" s="4">
        <v>107357930200</v>
      </c>
      <c r="R9" s="5"/>
      <c r="S9" s="4">
        <v>122562033888</v>
      </c>
      <c r="T9" s="5"/>
      <c r="U9" s="4">
        <v>0</v>
      </c>
      <c r="V9" s="5"/>
      <c r="W9" s="4">
        <v>0</v>
      </c>
      <c r="X9" s="5"/>
      <c r="Y9" s="4">
        <v>0</v>
      </c>
      <c r="Z9" s="5"/>
      <c r="AA9" s="4">
        <v>0</v>
      </c>
      <c r="AB9" s="4"/>
      <c r="AC9" s="4">
        <v>130923</v>
      </c>
      <c r="AD9" s="5"/>
      <c r="AE9" s="4">
        <v>955656</v>
      </c>
      <c r="AF9" s="5"/>
      <c r="AG9" s="4">
        <v>107357930200</v>
      </c>
      <c r="AH9" s="5"/>
      <c r="AI9" s="4">
        <v>125094672968</v>
      </c>
      <c r="AJ9" s="5"/>
      <c r="AK9" s="8">
        <v>6.011469324885001E-3</v>
      </c>
    </row>
    <row r="10" spans="1:37">
      <c r="A10" s="1" t="s">
        <v>91</v>
      </c>
      <c r="C10" s="5" t="s">
        <v>88</v>
      </c>
      <c r="D10" s="5"/>
      <c r="E10" s="5" t="s">
        <v>88</v>
      </c>
      <c r="F10" s="5"/>
      <c r="G10" s="5" t="s">
        <v>92</v>
      </c>
      <c r="H10" s="5"/>
      <c r="I10" s="5" t="s">
        <v>93</v>
      </c>
      <c r="J10" s="5"/>
      <c r="K10" s="4">
        <v>0</v>
      </c>
      <c r="L10" s="5"/>
      <c r="M10" s="4">
        <v>0</v>
      </c>
      <c r="N10" s="5"/>
      <c r="O10" s="4">
        <v>20000</v>
      </c>
      <c r="P10" s="5"/>
      <c r="Q10" s="4">
        <v>17416002743</v>
      </c>
      <c r="R10" s="5"/>
      <c r="S10" s="4">
        <v>18660397189</v>
      </c>
      <c r="T10" s="5"/>
      <c r="U10" s="4">
        <v>0</v>
      </c>
      <c r="V10" s="5"/>
      <c r="W10" s="4">
        <v>0</v>
      </c>
      <c r="X10" s="5"/>
      <c r="Y10" s="4">
        <v>0</v>
      </c>
      <c r="Z10" s="5"/>
      <c r="AA10" s="4">
        <v>0</v>
      </c>
      <c r="AB10" s="4"/>
      <c r="AC10" s="4">
        <v>20000</v>
      </c>
      <c r="AD10" s="5"/>
      <c r="AE10" s="4">
        <v>944015</v>
      </c>
      <c r="AF10" s="5"/>
      <c r="AG10" s="4">
        <v>17416002743</v>
      </c>
      <c r="AH10" s="5"/>
      <c r="AI10" s="4">
        <v>18876877945</v>
      </c>
      <c r="AJ10" s="5"/>
      <c r="AK10" s="8">
        <v>9.0713513232489149E-4</v>
      </c>
    </row>
    <row r="11" spans="1:37">
      <c r="A11" s="1" t="s">
        <v>94</v>
      </c>
      <c r="C11" s="5" t="s">
        <v>88</v>
      </c>
      <c r="D11" s="5"/>
      <c r="E11" s="5" t="s">
        <v>88</v>
      </c>
      <c r="F11" s="5"/>
      <c r="G11" s="5" t="s">
        <v>95</v>
      </c>
      <c r="H11" s="5"/>
      <c r="I11" s="5" t="s">
        <v>96</v>
      </c>
      <c r="J11" s="5"/>
      <c r="K11" s="4">
        <v>0</v>
      </c>
      <c r="L11" s="5"/>
      <c r="M11" s="4">
        <v>0</v>
      </c>
      <c r="N11" s="5"/>
      <c r="O11" s="4">
        <v>145361</v>
      </c>
      <c r="P11" s="5"/>
      <c r="Q11" s="4">
        <v>121564095615</v>
      </c>
      <c r="R11" s="5"/>
      <c r="S11" s="4">
        <v>133581003900</v>
      </c>
      <c r="T11" s="5"/>
      <c r="U11" s="4">
        <v>5655</v>
      </c>
      <c r="V11" s="5"/>
      <c r="W11" s="4">
        <v>5250542358</v>
      </c>
      <c r="X11" s="5"/>
      <c r="Y11" s="4">
        <v>0</v>
      </c>
      <c r="Z11" s="5"/>
      <c r="AA11" s="4">
        <v>0</v>
      </c>
      <c r="AB11" s="4"/>
      <c r="AC11" s="4">
        <v>151016</v>
      </c>
      <c r="AD11" s="5"/>
      <c r="AE11" s="4">
        <v>930532</v>
      </c>
      <c r="AF11" s="5"/>
      <c r="AG11" s="4">
        <v>126814637973</v>
      </c>
      <c r="AH11" s="5"/>
      <c r="AI11" s="4">
        <v>140499750315</v>
      </c>
      <c r="AJ11" s="5"/>
      <c r="AK11" s="8">
        <v>6.751765835693745E-3</v>
      </c>
    </row>
    <row r="12" spans="1:37">
      <c r="A12" s="1" t="s">
        <v>97</v>
      </c>
      <c r="C12" s="5" t="s">
        <v>88</v>
      </c>
      <c r="D12" s="5"/>
      <c r="E12" s="5" t="s">
        <v>88</v>
      </c>
      <c r="F12" s="5"/>
      <c r="G12" s="5" t="s">
        <v>98</v>
      </c>
      <c r="H12" s="5"/>
      <c r="I12" s="5" t="s">
        <v>99</v>
      </c>
      <c r="J12" s="5"/>
      <c r="K12" s="4">
        <v>0</v>
      </c>
      <c r="L12" s="5"/>
      <c r="M12" s="4">
        <v>0</v>
      </c>
      <c r="N12" s="5"/>
      <c r="O12" s="4">
        <v>89598</v>
      </c>
      <c r="P12" s="5"/>
      <c r="Q12" s="4">
        <v>67771980165</v>
      </c>
      <c r="R12" s="5"/>
      <c r="S12" s="4">
        <v>78293562739</v>
      </c>
      <c r="T12" s="5"/>
      <c r="U12" s="4">
        <v>0</v>
      </c>
      <c r="V12" s="5"/>
      <c r="W12" s="4">
        <v>0</v>
      </c>
      <c r="X12" s="5"/>
      <c r="Y12" s="4">
        <v>0</v>
      </c>
      <c r="Z12" s="5"/>
      <c r="AA12" s="4">
        <v>0</v>
      </c>
      <c r="AB12" s="4"/>
      <c r="AC12" s="4">
        <v>89598</v>
      </c>
      <c r="AD12" s="5"/>
      <c r="AE12" s="4">
        <v>881110</v>
      </c>
      <c r="AF12" s="5"/>
      <c r="AG12" s="4">
        <v>67771980165</v>
      </c>
      <c r="AH12" s="5"/>
      <c r="AI12" s="4">
        <v>78931384873</v>
      </c>
      <c r="AJ12" s="5"/>
      <c r="AK12" s="8">
        <v>3.7930759773928176E-3</v>
      </c>
    </row>
    <row r="13" spans="1:37">
      <c r="A13" s="1" t="s">
        <v>100</v>
      </c>
      <c r="C13" s="5" t="s">
        <v>88</v>
      </c>
      <c r="D13" s="5"/>
      <c r="E13" s="5" t="s">
        <v>88</v>
      </c>
      <c r="F13" s="5"/>
      <c r="G13" s="5" t="s">
        <v>101</v>
      </c>
      <c r="H13" s="5"/>
      <c r="I13" s="5" t="s">
        <v>102</v>
      </c>
      <c r="J13" s="5"/>
      <c r="K13" s="4">
        <v>0</v>
      </c>
      <c r="L13" s="5"/>
      <c r="M13" s="4">
        <v>0</v>
      </c>
      <c r="N13" s="5"/>
      <c r="O13" s="4">
        <v>34851</v>
      </c>
      <c r="P13" s="5"/>
      <c r="Q13" s="4">
        <v>25628458926</v>
      </c>
      <c r="R13" s="5"/>
      <c r="S13" s="4">
        <v>29670700773</v>
      </c>
      <c r="T13" s="5"/>
      <c r="U13" s="4">
        <v>0</v>
      </c>
      <c r="V13" s="5"/>
      <c r="W13" s="4">
        <v>0</v>
      </c>
      <c r="X13" s="5"/>
      <c r="Y13" s="4">
        <v>0</v>
      </c>
      <c r="Z13" s="5"/>
      <c r="AA13" s="4">
        <v>0</v>
      </c>
      <c r="AB13" s="4"/>
      <c r="AC13" s="4">
        <v>34851</v>
      </c>
      <c r="AD13" s="5"/>
      <c r="AE13" s="4">
        <v>858154</v>
      </c>
      <c r="AF13" s="5"/>
      <c r="AG13" s="4">
        <v>25628458926</v>
      </c>
      <c r="AH13" s="5"/>
      <c r="AI13" s="4">
        <v>29902104315</v>
      </c>
      <c r="AJ13" s="5"/>
      <c r="AK13" s="8">
        <v>1.4369563353438441E-3</v>
      </c>
    </row>
    <row r="14" spans="1:37">
      <c r="A14" s="1" t="s">
        <v>103</v>
      </c>
      <c r="C14" s="5" t="s">
        <v>88</v>
      </c>
      <c r="D14" s="5"/>
      <c r="E14" s="5" t="s">
        <v>88</v>
      </c>
      <c r="F14" s="5"/>
      <c r="G14" s="5" t="s">
        <v>104</v>
      </c>
      <c r="H14" s="5"/>
      <c r="I14" s="5" t="s">
        <v>105</v>
      </c>
      <c r="J14" s="5"/>
      <c r="K14" s="4">
        <v>0</v>
      </c>
      <c r="L14" s="5"/>
      <c r="M14" s="4">
        <v>0</v>
      </c>
      <c r="N14" s="5"/>
      <c r="O14" s="4">
        <v>2858</v>
      </c>
      <c r="P14" s="5"/>
      <c r="Q14" s="4">
        <v>2482870203</v>
      </c>
      <c r="R14" s="5"/>
      <c r="S14" s="4">
        <v>2848246605</v>
      </c>
      <c r="T14" s="5"/>
      <c r="U14" s="4">
        <v>0</v>
      </c>
      <c r="V14" s="5"/>
      <c r="W14" s="4">
        <v>0</v>
      </c>
      <c r="X14" s="5"/>
      <c r="Y14" s="4">
        <v>2858</v>
      </c>
      <c r="Z14" s="5"/>
      <c r="AA14" s="4">
        <v>2858000000</v>
      </c>
      <c r="AB14" s="4"/>
      <c r="AC14" s="4">
        <v>0</v>
      </c>
      <c r="AD14" s="5"/>
      <c r="AE14" s="4">
        <v>0</v>
      </c>
      <c r="AF14" s="5"/>
      <c r="AG14" s="4">
        <v>0</v>
      </c>
      <c r="AH14" s="5"/>
      <c r="AI14" s="4">
        <v>0</v>
      </c>
      <c r="AJ14" s="5"/>
      <c r="AK14" s="8">
        <v>0</v>
      </c>
    </row>
    <row r="15" spans="1:37">
      <c r="A15" s="1" t="s">
        <v>106</v>
      </c>
      <c r="C15" s="5" t="s">
        <v>88</v>
      </c>
      <c r="D15" s="5"/>
      <c r="E15" s="5" t="s">
        <v>88</v>
      </c>
      <c r="F15" s="5"/>
      <c r="G15" s="5" t="s">
        <v>107</v>
      </c>
      <c r="H15" s="5"/>
      <c r="I15" s="5" t="s">
        <v>108</v>
      </c>
      <c r="J15" s="5"/>
      <c r="K15" s="4">
        <v>0</v>
      </c>
      <c r="L15" s="5"/>
      <c r="M15" s="4">
        <v>0</v>
      </c>
      <c r="N15" s="5"/>
      <c r="O15" s="4">
        <v>1150</v>
      </c>
      <c r="P15" s="5"/>
      <c r="Q15" s="4">
        <v>811208652</v>
      </c>
      <c r="R15" s="5"/>
      <c r="S15" s="4">
        <v>944504327</v>
      </c>
      <c r="T15" s="5"/>
      <c r="U15" s="4">
        <v>0</v>
      </c>
      <c r="V15" s="5"/>
      <c r="W15" s="4">
        <v>0</v>
      </c>
      <c r="X15" s="5"/>
      <c r="Y15" s="4">
        <v>0</v>
      </c>
      <c r="Z15" s="5"/>
      <c r="AA15" s="4">
        <v>0</v>
      </c>
      <c r="AB15" s="4"/>
      <c r="AC15" s="4">
        <v>1150</v>
      </c>
      <c r="AD15" s="5"/>
      <c r="AE15" s="4">
        <v>829661</v>
      </c>
      <c r="AF15" s="5"/>
      <c r="AG15" s="4">
        <v>811208652</v>
      </c>
      <c r="AH15" s="5"/>
      <c r="AI15" s="4">
        <v>953937217</v>
      </c>
      <c r="AJ15" s="5"/>
      <c r="AK15" s="8">
        <v>4.5841794712782083E-5</v>
      </c>
    </row>
    <row r="16" spans="1:37">
      <c r="A16" s="1" t="s">
        <v>109</v>
      </c>
      <c r="C16" s="5" t="s">
        <v>88</v>
      </c>
      <c r="D16" s="5"/>
      <c r="E16" s="5" t="s">
        <v>88</v>
      </c>
      <c r="F16" s="5"/>
      <c r="G16" s="5" t="s">
        <v>110</v>
      </c>
      <c r="H16" s="5"/>
      <c r="I16" s="5" t="s">
        <v>111</v>
      </c>
      <c r="J16" s="5"/>
      <c r="K16" s="4">
        <v>0</v>
      </c>
      <c r="L16" s="5"/>
      <c r="M16" s="4">
        <v>0</v>
      </c>
      <c r="N16" s="5"/>
      <c r="O16" s="4">
        <v>135853</v>
      </c>
      <c r="P16" s="5"/>
      <c r="Q16" s="4">
        <v>114521184397</v>
      </c>
      <c r="R16" s="5"/>
      <c r="S16" s="4">
        <v>131780011877</v>
      </c>
      <c r="T16" s="5"/>
      <c r="U16" s="4">
        <v>0</v>
      </c>
      <c r="V16" s="5"/>
      <c r="W16" s="4">
        <v>0</v>
      </c>
      <c r="X16" s="5"/>
      <c r="Y16" s="4">
        <v>0</v>
      </c>
      <c r="Z16" s="5"/>
      <c r="AA16" s="4">
        <v>0</v>
      </c>
      <c r="AB16" s="4"/>
      <c r="AC16" s="4">
        <v>135853</v>
      </c>
      <c r="AD16" s="5"/>
      <c r="AE16" s="4">
        <v>984142</v>
      </c>
      <c r="AF16" s="5"/>
      <c r="AG16" s="4">
        <v>114521184397</v>
      </c>
      <c r="AH16" s="5"/>
      <c r="AI16" s="4">
        <v>133674410246</v>
      </c>
      <c r="AJ16" s="5"/>
      <c r="AK16" s="8">
        <v>6.4237716734867117E-3</v>
      </c>
    </row>
    <row r="17" spans="1:37">
      <c r="A17" s="1" t="s">
        <v>112</v>
      </c>
      <c r="C17" s="5" t="s">
        <v>88</v>
      </c>
      <c r="D17" s="5"/>
      <c r="E17" s="5" t="s">
        <v>88</v>
      </c>
      <c r="F17" s="5"/>
      <c r="G17" s="5" t="s">
        <v>113</v>
      </c>
      <c r="H17" s="5"/>
      <c r="I17" s="5" t="s">
        <v>114</v>
      </c>
      <c r="J17" s="5"/>
      <c r="K17" s="4">
        <v>0</v>
      </c>
      <c r="L17" s="5"/>
      <c r="M17" s="4">
        <v>0</v>
      </c>
      <c r="N17" s="5"/>
      <c r="O17" s="4">
        <v>22020</v>
      </c>
      <c r="P17" s="5"/>
      <c r="Q17" s="4">
        <v>19569376301</v>
      </c>
      <c r="R17" s="5"/>
      <c r="S17" s="4">
        <v>21088320309</v>
      </c>
      <c r="T17" s="5"/>
      <c r="U17" s="4">
        <v>0</v>
      </c>
      <c r="V17" s="5"/>
      <c r="W17" s="4">
        <v>0</v>
      </c>
      <c r="X17" s="5"/>
      <c r="Y17" s="4">
        <v>0</v>
      </c>
      <c r="Z17" s="5"/>
      <c r="AA17" s="4">
        <v>0</v>
      </c>
      <c r="AB17" s="4"/>
      <c r="AC17" s="4">
        <v>22020</v>
      </c>
      <c r="AD17" s="5"/>
      <c r="AE17" s="4">
        <v>968659</v>
      </c>
      <c r="AF17" s="5"/>
      <c r="AG17" s="4">
        <v>19569376301</v>
      </c>
      <c r="AH17" s="5"/>
      <c r="AI17" s="4">
        <v>21326005140</v>
      </c>
      <c r="AJ17" s="5"/>
      <c r="AK17" s="8">
        <v>1.0248288170851558E-3</v>
      </c>
    </row>
    <row r="18" spans="1:37">
      <c r="A18" s="1" t="s">
        <v>115</v>
      </c>
      <c r="C18" s="5" t="s">
        <v>88</v>
      </c>
      <c r="D18" s="5"/>
      <c r="E18" s="5" t="s">
        <v>88</v>
      </c>
      <c r="F18" s="5"/>
      <c r="G18" s="5" t="s">
        <v>116</v>
      </c>
      <c r="H18" s="5"/>
      <c r="I18" s="5" t="s">
        <v>117</v>
      </c>
      <c r="J18" s="5"/>
      <c r="K18" s="4">
        <v>0</v>
      </c>
      <c r="L18" s="5"/>
      <c r="M18" s="4">
        <v>0</v>
      </c>
      <c r="N18" s="5"/>
      <c r="O18" s="4">
        <v>82730</v>
      </c>
      <c r="P18" s="5"/>
      <c r="Q18" s="4">
        <v>70147292032</v>
      </c>
      <c r="R18" s="5"/>
      <c r="S18" s="4">
        <v>80614788498</v>
      </c>
      <c r="T18" s="5"/>
      <c r="U18" s="4">
        <v>0</v>
      </c>
      <c r="V18" s="5"/>
      <c r="W18" s="4">
        <v>0</v>
      </c>
      <c r="X18" s="5"/>
      <c r="Y18" s="4">
        <v>0</v>
      </c>
      <c r="Z18" s="5"/>
      <c r="AA18" s="4">
        <v>0</v>
      </c>
      <c r="AB18" s="4"/>
      <c r="AC18" s="4">
        <v>82730</v>
      </c>
      <c r="AD18" s="5"/>
      <c r="AE18" s="4">
        <v>987074</v>
      </c>
      <c r="AF18" s="5"/>
      <c r="AG18" s="4">
        <v>70147292032</v>
      </c>
      <c r="AH18" s="5"/>
      <c r="AI18" s="4">
        <v>81645831030</v>
      </c>
      <c r="AJ18" s="5"/>
      <c r="AK18" s="8">
        <v>3.9235196599230219E-3</v>
      </c>
    </row>
    <row r="19" spans="1:37">
      <c r="A19" s="1" t="s">
        <v>118</v>
      </c>
      <c r="C19" s="5" t="s">
        <v>88</v>
      </c>
      <c r="D19" s="5"/>
      <c r="E19" s="5" t="s">
        <v>88</v>
      </c>
      <c r="F19" s="5"/>
      <c r="G19" s="5" t="s">
        <v>119</v>
      </c>
      <c r="H19" s="5"/>
      <c r="I19" s="5" t="s">
        <v>120</v>
      </c>
      <c r="J19" s="5"/>
      <c r="K19" s="4">
        <v>0</v>
      </c>
      <c r="L19" s="5"/>
      <c r="M19" s="4">
        <v>0</v>
      </c>
      <c r="N19" s="5"/>
      <c r="O19" s="4">
        <v>104664</v>
      </c>
      <c r="P19" s="5"/>
      <c r="Q19" s="4">
        <v>87006314799</v>
      </c>
      <c r="R19" s="5"/>
      <c r="S19" s="4">
        <v>100486750106</v>
      </c>
      <c r="T19" s="5"/>
      <c r="U19" s="4">
        <v>0</v>
      </c>
      <c r="V19" s="5"/>
      <c r="W19" s="4">
        <v>0</v>
      </c>
      <c r="X19" s="5"/>
      <c r="Y19" s="4">
        <v>0</v>
      </c>
      <c r="Z19" s="5"/>
      <c r="AA19" s="4">
        <v>0</v>
      </c>
      <c r="AB19" s="4"/>
      <c r="AC19" s="4">
        <v>104664</v>
      </c>
      <c r="AD19" s="5"/>
      <c r="AE19" s="4">
        <v>973358</v>
      </c>
      <c r="AF19" s="5"/>
      <c r="AG19" s="4">
        <v>87006314799</v>
      </c>
      <c r="AH19" s="5"/>
      <c r="AI19" s="4">
        <v>101857076778</v>
      </c>
      <c r="AJ19" s="5"/>
      <c r="AK19" s="8">
        <v>4.8947783150609164E-3</v>
      </c>
    </row>
    <row r="20" spans="1:37">
      <c r="A20" s="1" t="s">
        <v>121</v>
      </c>
      <c r="C20" s="5" t="s">
        <v>88</v>
      </c>
      <c r="D20" s="5"/>
      <c r="E20" s="5" t="s">
        <v>88</v>
      </c>
      <c r="F20" s="5"/>
      <c r="G20" s="5" t="s">
        <v>122</v>
      </c>
      <c r="H20" s="5"/>
      <c r="I20" s="5" t="s">
        <v>123</v>
      </c>
      <c r="J20" s="5"/>
      <c r="K20" s="4">
        <v>0</v>
      </c>
      <c r="L20" s="5"/>
      <c r="M20" s="4">
        <v>0</v>
      </c>
      <c r="N20" s="5"/>
      <c r="O20" s="4">
        <v>100332</v>
      </c>
      <c r="P20" s="5"/>
      <c r="Q20" s="4">
        <v>83813841303</v>
      </c>
      <c r="R20" s="5"/>
      <c r="S20" s="4">
        <v>94412052157</v>
      </c>
      <c r="T20" s="5"/>
      <c r="U20" s="4">
        <v>0</v>
      </c>
      <c r="V20" s="5"/>
      <c r="W20" s="4">
        <v>0</v>
      </c>
      <c r="X20" s="5"/>
      <c r="Y20" s="4">
        <v>0</v>
      </c>
      <c r="Z20" s="5"/>
      <c r="AA20" s="4">
        <v>0</v>
      </c>
      <c r="AB20" s="4"/>
      <c r="AC20" s="4">
        <v>100332</v>
      </c>
      <c r="AD20" s="5"/>
      <c r="AE20" s="4">
        <v>952069</v>
      </c>
      <c r="AF20" s="5"/>
      <c r="AG20" s="4">
        <v>83813841303</v>
      </c>
      <c r="AH20" s="5"/>
      <c r="AI20" s="4">
        <v>95505673366</v>
      </c>
      <c r="AJ20" s="5"/>
      <c r="AK20" s="8">
        <v>4.5895593486947389E-3</v>
      </c>
    </row>
    <row r="21" spans="1:37">
      <c r="A21" s="1" t="s">
        <v>124</v>
      </c>
      <c r="C21" s="5" t="s">
        <v>88</v>
      </c>
      <c r="D21" s="5"/>
      <c r="E21" s="5" t="s">
        <v>88</v>
      </c>
      <c r="F21" s="5"/>
      <c r="G21" s="5" t="s">
        <v>125</v>
      </c>
      <c r="H21" s="5"/>
      <c r="I21" s="5" t="s">
        <v>126</v>
      </c>
      <c r="J21" s="5"/>
      <c r="K21" s="4">
        <v>15</v>
      </c>
      <c r="L21" s="5"/>
      <c r="M21" s="4">
        <v>15</v>
      </c>
      <c r="N21" s="5"/>
      <c r="O21" s="4">
        <v>200000</v>
      </c>
      <c r="P21" s="5"/>
      <c r="Q21" s="4">
        <v>194435235000</v>
      </c>
      <c r="R21" s="5"/>
      <c r="S21" s="4">
        <v>195964475000</v>
      </c>
      <c r="T21" s="5"/>
      <c r="U21" s="4">
        <v>0</v>
      </c>
      <c r="V21" s="5"/>
      <c r="W21" s="4">
        <v>0</v>
      </c>
      <c r="X21" s="5"/>
      <c r="Y21" s="4">
        <v>0</v>
      </c>
      <c r="Z21" s="5"/>
      <c r="AA21" s="4">
        <v>0</v>
      </c>
      <c r="AB21" s="4"/>
      <c r="AC21" s="4">
        <v>200000</v>
      </c>
      <c r="AD21" s="5"/>
      <c r="AE21" s="4">
        <v>980000</v>
      </c>
      <c r="AF21" s="5"/>
      <c r="AG21" s="4">
        <v>194435235000</v>
      </c>
      <c r="AH21" s="5"/>
      <c r="AI21" s="4">
        <v>195964475000</v>
      </c>
      <c r="AJ21" s="5"/>
      <c r="AK21" s="8">
        <v>9.4171430507759696E-3</v>
      </c>
    </row>
    <row r="22" spans="1:37">
      <c r="A22" s="1" t="s">
        <v>127</v>
      </c>
      <c r="C22" s="5" t="s">
        <v>88</v>
      </c>
      <c r="D22" s="5"/>
      <c r="E22" s="5" t="s">
        <v>88</v>
      </c>
      <c r="F22" s="5"/>
      <c r="G22" s="5" t="s">
        <v>128</v>
      </c>
      <c r="H22" s="5"/>
      <c r="I22" s="5" t="s">
        <v>129</v>
      </c>
      <c r="J22" s="5"/>
      <c r="K22" s="4">
        <v>16</v>
      </c>
      <c r="L22" s="5"/>
      <c r="M22" s="4">
        <v>16</v>
      </c>
      <c r="N22" s="5"/>
      <c r="O22" s="4">
        <v>200000</v>
      </c>
      <c r="P22" s="5"/>
      <c r="Q22" s="4">
        <v>187082000000</v>
      </c>
      <c r="R22" s="5"/>
      <c r="S22" s="4">
        <v>187048091387</v>
      </c>
      <c r="T22" s="5"/>
      <c r="U22" s="4">
        <v>0</v>
      </c>
      <c r="V22" s="5"/>
      <c r="W22" s="4">
        <v>0</v>
      </c>
      <c r="X22" s="5"/>
      <c r="Y22" s="4">
        <v>0</v>
      </c>
      <c r="Z22" s="5"/>
      <c r="AA22" s="4">
        <v>0</v>
      </c>
      <c r="AB22" s="4"/>
      <c r="AC22" s="4">
        <v>200000</v>
      </c>
      <c r="AD22" s="5"/>
      <c r="AE22" s="4">
        <v>936100</v>
      </c>
      <c r="AF22" s="5"/>
      <c r="AG22" s="4">
        <v>187082000000</v>
      </c>
      <c r="AH22" s="5"/>
      <c r="AI22" s="4">
        <v>187186066375</v>
      </c>
      <c r="AJ22" s="5"/>
      <c r="AK22" s="8">
        <v>8.9952934794197796E-3</v>
      </c>
    </row>
    <row r="23" spans="1:37">
      <c r="A23" s="1" t="s">
        <v>130</v>
      </c>
      <c r="C23" s="5" t="s">
        <v>88</v>
      </c>
      <c r="D23" s="5"/>
      <c r="E23" s="5" t="s">
        <v>88</v>
      </c>
      <c r="F23" s="5"/>
      <c r="G23" s="5" t="s">
        <v>131</v>
      </c>
      <c r="H23" s="5"/>
      <c r="I23" s="5" t="s">
        <v>132</v>
      </c>
      <c r="J23" s="5"/>
      <c r="K23" s="4">
        <v>0</v>
      </c>
      <c r="L23" s="5"/>
      <c r="M23" s="4">
        <v>0</v>
      </c>
      <c r="N23" s="5"/>
      <c r="O23" s="4">
        <v>0</v>
      </c>
      <c r="P23" s="5"/>
      <c r="Q23" s="4">
        <v>0</v>
      </c>
      <c r="R23" s="5"/>
      <c r="S23" s="4">
        <v>0</v>
      </c>
      <c r="T23" s="5"/>
      <c r="U23" s="4">
        <v>57440</v>
      </c>
      <c r="V23" s="5"/>
      <c r="W23" s="4">
        <v>44250150174</v>
      </c>
      <c r="X23" s="5"/>
      <c r="Y23" s="4">
        <v>0</v>
      </c>
      <c r="Z23" s="5"/>
      <c r="AA23" s="4">
        <v>0</v>
      </c>
      <c r="AB23" s="4"/>
      <c r="AC23" s="4">
        <v>57440</v>
      </c>
      <c r="AD23" s="5"/>
      <c r="AE23" s="4">
        <v>770555</v>
      </c>
      <c r="AF23" s="5"/>
      <c r="AG23" s="4">
        <v>44250150172</v>
      </c>
      <c r="AH23" s="5"/>
      <c r="AI23" s="4">
        <v>44252656951</v>
      </c>
      <c r="AJ23" s="5"/>
      <c r="AK23" s="8">
        <v>2.1265772833799724E-3</v>
      </c>
    </row>
    <row r="24" spans="1:37">
      <c r="A24" s="1" t="s">
        <v>133</v>
      </c>
      <c r="C24" s="5" t="s">
        <v>88</v>
      </c>
      <c r="D24" s="5"/>
      <c r="E24" s="5" t="s">
        <v>88</v>
      </c>
      <c r="F24" s="5"/>
      <c r="G24" s="5" t="s">
        <v>134</v>
      </c>
      <c r="H24" s="5"/>
      <c r="I24" s="5" t="s">
        <v>135</v>
      </c>
      <c r="J24" s="5"/>
      <c r="K24" s="4">
        <v>0</v>
      </c>
      <c r="L24" s="5"/>
      <c r="M24" s="4">
        <v>0</v>
      </c>
      <c r="N24" s="5"/>
      <c r="O24" s="4">
        <v>0</v>
      </c>
      <c r="P24" s="5"/>
      <c r="Q24" s="4">
        <v>0</v>
      </c>
      <c r="R24" s="5"/>
      <c r="S24" s="4">
        <v>0</v>
      </c>
      <c r="T24" s="5"/>
      <c r="U24" s="4">
        <v>110000</v>
      </c>
      <c r="V24" s="5"/>
      <c r="W24" s="4">
        <v>83746980467</v>
      </c>
      <c r="X24" s="5"/>
      <c r="Y24" s="4">
        <v>0</v>
      </c>
      <c r="Z24" s="5"/>
      <c r="AA24" s="4">
        <v>0</v>
      </c>
      <c r="AB24" s="4"/>
      <c r="AC24" s="4">
        <v>110000</v>
      </c>
      <c r="AD24" s="5"/>
      <c r="AE24" s="4">
        <v>761624</v>
      </c>
      <c r="AF24" s="5"/>
      <c r="AG24" s="4">
        <v>83746980465</v>
      </c>
      <c r="AH24" s="5"/>
      <c r="AI24" s="4">
        <v>83763455121</v>
      </c>
      <c r="AJ24" s="5"/>
      <c r="AK24" s="8">
        <v>4.0252828442589395E-3</v>
      </c>
    </row>
    <row r="25" spans="1:37">
      <c r="A25" s="1" t="s">
        <v>136</v>
      </c>
      <c r="C25" s="5" t="s">
        <v>88</v>
      </c>
      <c r="D25" s="5"/>
      <c r="E25" s="5" t="s">
        <v>88</v>
      </c>
      <c r="F25" s="5"/>
      <c r="G25" s="5" t="s">
        <v>137</v>
      </c>
      <c r="H25" s="5"/>
      <c r="I25" s="5" t="s">
        <v>138</v>
      </c>
      <c r="J25" s="5"/>
      <c r="K25" s="4">
        <v>0</v>
      </c>
      <c r="L25" s="5"/>
      <c r="M25" s="4">
        <v>0</v>
      </c>
      <c r="N25" s="5"/>
      <c r="O25" s="4">
        <v>0</v>
      </c>
      <c r="P25" s="5"/>
      <c r="Q25" s="4">
        <v>0</v>
      </c>
      <c r="R25" s="5"/>
      <c r="S25" s="4">
        <v>0</v>
      </c>
      <c r="T25" s="5"/>
      <c r="U25" s="4">
        <v>7729</v>
      </c>
      <c r="V25" s="5"/>
      <c r="W25" s="4">
        <v>6543250945</v>
      </c>
      <c r="X25" s="5"/>
      <c r="Y25" s="4">
        <v>0</v>
      </c>
      <c r="Z25" s="5"/>
      <c r="AA25" s="4">
        <v>0</v>
      </c>
      <c r="AB25" s="4"/>
      <c r="AC25" s="4">
        <v>7729</v>
      </c>
      <c r="AD25" s="5"/>
      <c r="AE25" s="4">
        <v>845589</v>
      </c>
      <c r="AF25" s="5"/>
      <c r="AG25" s="4">
        <v>6543250945</v>
      </c>
      <c r="AH25" s="5"/>
      <c r="AI25" s="4">
        <v>6534372811</v>
      </c>
      <c r="AJ25" s="5"/>
      <c r="AK25" s="8">
        <v>3.1401162638426217E-4</v>
      </c>
    </row>
    <row r="26" spans="1:37">
      <c r="A26" s="1" t="s">
        <v>139</v>
      </c>
      <c r="C26" s="5" t="s">
        <v>88</v>
      </c>
      <c r="D26" s="5"/>
      <c r="E26" s="5" t="s">
        <v>88</v>
      </c>
      <c r="F26" s="5"/>
      <c r="G26" s="5" t="s">
        <v>140</v>
      </c>
      <c r="H26" s="5"/>
      <c r="I26" s="5" t="s">
        <v>141</v>
      </c>
      <c r="J26" s="5"/>
      <c r="K26" s="4">
        <v>0</v>
      </c>
      <c r="L26" s="5"/>
      <c r="M26" s="4">
        <v>0</v>
      </c>
      <c r="N26" s="5"/>
      <c r="O26" s="4">
        <v>0</v>
      </c>
      <c r="P26" s="5"/>
      <c r="Q26" s="4">
        <v>0</v>
      </c>
      <c r="R26" s="5"/>
      <c r="S26" s="4">
        <v>0</v>
      </c>
      <c r="T26" s="5"/>
      <c r="U26" s="4">
        <v>1934</v>
      </c>
      <c r="V26" s="5"/>
      <c r="W26" s="4">
        <v>1446184593</v>
      </c>
      <c r="X26" s="5"/>
      <c r="Y26" s="4">
        <v>0</v>
      </c>
      <c r="Z26" s="5"/>
      <c r="AA26" s="4">
        <v>0</v>
      </c>
      <c r="AB26" s="4"/>
      <c r="AC26" s="4">
        <v>1934</v>
      </c>
      <c r="AD26" s="5"/>
      <c r="AE26" s="4">
        <v>746357</v>
      </c>
      <c r="AF26" s="5"/>
      <c r="AG26" s="4">
        <v>1446184593</v>
      </c>
      <c r="AH26" s="5"/>
      <c r="AI26" s="4">
        <v>1443192811</v>
      </c>
      <c r="AJ26" s="5"/>
      <c r="AK26" s="8">
        <v>6.9353147559211877E-5</v>
      </c>
    </row>
    <row r="27" spans="1:37">
      <c r="A27" s="1" t="s">
        <v>142</v>
      </c>
      <c r="C27" s="5" t="s">
        <v>88</v>
      </c>
      <c r="D27" s="5"/>
      <c r="E27" s="5" t="s">
        <v>88</v>
      </c>
      <c r="F27" s="5"/>
      <c r="G27" s="5" t="s">
        <v>143</v>
      </c>
      <c r="H27" s="5"/>
      <c r="I27" s="5" t="s">
        <v>144</v>
      </c>
      <c r="J27" s="5"/>
      <c r="K27" s="4">
        <v>0</v>
      </c>
      <c r="L27" s="5"/>
      <c r="M27" s="4">
        <v>0</v>
      </c>
      <c r="N27" s="5"/>
      <c r="O27" s="4">
        <v>0</v>
      </c>
      <c r="P27" s="5"/>
      <c r="Q27" s="4">
        <v>0</v>
      </c>
      <c r="R27" s="5"/>
      <c r="S27" s="4">
        <v>0</v>
      </c>
      <c r="T27" s="5"/>
      <c r="U27" s="4">
        <v>50000</v>
      </c>
      <c r="V27" s="5"/>
      <c r="W27" s="4">
        <v>36009239461</v>
      </c>
      <c r="X27" s="5"/>
      <c r="Y27" s="4">
        <v>0</v>
      </c>
      <c r="Z27" s="5"/>
      <c r="AA27" s="4">
        <v>0</v>
      </c>
      <c r="AB27" s="4"/>
      <c r="AC27" s="4">
        <v>50000</v>
      </c>
      <c r="AD27" s="5"/>
      <c r="AE27" s="4">
        <v>720836</v>
      </c>
      <c r="AF27" s="5"/>
      <c r="AG27" s="4">
        <v>36009239461</v>
      </c>
      <c r="AH27" s="5"/>
      <c r="AI27" s="4">
        <v>36035267423</v>
      </c>
      <c r="AJ27" s="5"/>
      <c r="AK27" s="8">
        <v>1.7316876857162917E-3</v>
      </c>
    </row>
    <row r="28" spans="1:37" ht="24.75" thickBot="1">
      <c r="Q28" s="6">
        <f>SUM(Q9:Q27)</f>
        <v>1099607790336</v>
      </c>
      <c r="S28" s="6">
        <f>SUM(S9:S27)</f>
        <v>1197954938755</v>
      </c>
      <c r="W28" s="6">
        <f>SUM(W9:W27)</f>
        <v>177246347998</v>
      </c>
      <c r="AA28" s="6">
        <f>SUM(AA9:AA27)</f>
        <v>2858000000</v>
      </c>
      <c r="AG28" s="6">
        <f>SUM(AG9:AG27)</f>
        <v>1274371268127</v>
      </c>
      <c r="AI28" s="6">
        <f>SUM(AI9:AI27)</f>
        <v>1383447210685</v>
      </c>
      <c r="AK28" s="9">
        <f>SUM(AK9:AK27)</f>
        <v>6.6482051332098044E-2</v>
      </c>
    </row>
    <row r="29" spans="1:37" ht="24.75" thickTop="1">
      <c r="Q29" s="3"/>
      <c r="S29" s="3"/>
      <c r="AG29" s="3"/>
      <c r="AI29" s="3"/>
    </row>
    <row r="30" spans="1:37"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K30" s="20"/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2"/>
  <sheetViews>
    <sheetView rightToLeft="1" topLeftCell="D1" workbookViewId="0">
      <selection activeCell="Q13" sqref="Q13"/>
    </sheetView>
  </sheetViews>
  <sheetFormatPr defaultRowHeight="24"/>
  <cols>
    <col min="1" max="1" width="26.28515625" style="1" bestFit="1" customWidth="1"/>
    <col min="2" max="2" width="1" style="1" customWidth="1"/>
    <col min="3" max="3" width="24.4257812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20.570312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20.5703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19" ht="24.75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</row>
    <row r="4" spans="1:19" ht="24.75">
      <c r="A4" s="27" t="s">
        <v>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</row>
    <row r="6" spans="1:19" ht="24.75">
      <c r="A6" s="28" t="s">
        <v>146</v>
      </c>
      <c r="C6" s="29" t="s">
        <v>147</v>
      </c>
      <c r="D6" s="29" t="s">
        <v>147</v>
      </c>
      <c r="E6" s="29" t="s">
        <v>147</v>
      </c>
      <c r="F6" s="29" t="s">
        <v>147</v>
      </c>
      <c r="G6" s="29" t="s">
        <v>147</v>
      </c>
      <c r="H6" s="29" t="s">
        <v>147</v>
      </c>
      <c r="I6" s="29" t="s">
        <v>147</v>
      </c>
      <c r="K6" s="29" t="s">
        <v>291</v>
      </c>
      <c r="M6" s="29" t="s">
        <v>5</v>
      </c>
      <c r="N6" s="29" t="s">
        <v>5</v>
      </c>
      <c r="O6" s="29" t="s">
        <v>5</v>
      </c>
      <c r="Q6" s="29" t="s">
        <v>6</v>
      </c>
      <c r="R6" s="29" t="s">
        <v>6</v>
      </c>
      <c r="S6" s="29" t="s">
        <v>6</v>
      </c>
    </row>
    <row r="7" spans="1:19" ht="24.75">
      <c r="A7" s="29" t="s">
        <v>146</v>
      </c>
      <c r="C7" s="29" t="s">
        <v>148</v>
      </c>
      <c r="E7" s="29" t="s">
        <v>149</v>
      </c>
      <c r="G7" s="29" t="s">
        <v>150</v>
      </c>
      <c r="I7" s="29" t="s">
        <v>85</v>
      </c>
      <c r="K7" s="29" t="s">
        <v>151</v>
      </c>
      <c r="M7" s="29" t="s">
        <v>152</v>
      </c>
      <c r="O7" s="29" t="s">
        <v>153</v>
      </c>
      <c r="Q7" s="29" t="s">
        <v>151</v>
      </c>
      <c r="S7" s="29" t="s">
        <v>145</v>
      </c>
    </row>
    <row r="8" spans="1:19">
      <c r="A8" s="1" t="s">
        <v>154</v>
      </c>
      <c r="C8" s="1" t="s">
        <v>155</v>
      </c>
      <c r="E8" s="1" t="s">
        <v>156</v>
      </c>
      <c r="G8" s="1" t="s">
        <v>157</v>
      </c>
      <c r="I8" s="5">
        <v>8</v>
      </c>
      <c r="K8" s="4">
        <v>1097871315858</v>
      </c>
      <c r="L8" s="5"/>
      <c r="M8" s="4">
        <v>1490177902544</v>
      </c>
      <c r="N8" s="5"/>
      <c r="O8" s="4">
        <v>1406944597222</v>
      </c>
      <c r="P8" s="5"/>
      <c r="Q8" s="4">
        <v>1181104621180</v>
      </c>
      <c r="S8" s="8">
        <v>5.6758405703812492E-2</v>
      </c>
    </row>
    <row r="9" spans="1:19">
      <c r="A9" s="1" t="s">
        <v>158</v>
      </c>
      <c r="C9" s="1" t="s">
        <v>159</v>
      </c>
      <c r="E9" s="1" t="s">
        <v>156</v>
      </c>
      <c r="G9" s="1" t="s">
        <v>160</v>
      </c>
      <c r="I9" s="5">
        <v>10</v>
      </c>
      <c r="K9" s="4">
        <v>119727331690</v>
      </c>
      <c r="L9" s="5"/>
      <c r="M9" s="4">
        <v>858640995977</v>
      </c>
      <c r="N9" s="5"/>
      <c r="O9" s="4">
        <v>890592327864</v>
      </c>
      <c r="P9" s="5"/>
      <c r="Q9" s="4">
        <v>87775999803</v>
      </c>
      <c r="S9" s="8">
        <v>4.218107116454318E-3</v>
      </c>
    </row>
    <row r="10" spans="1:19" ht="24.75" thickBot="1">
      <c r="K10" s="6">
        <f>SUM(K8:K9)</f>
        <v>1217598647548</v>
      </c>
      <c r="M10" s="6">
        <f>SUM(M8:M9)</f>
        <v>2348818898521</v>
      </c>
      <c r="O10" s="6">
        <f>SUM(O8:O9)</f>
        <v>2297536925086</v>
      </c>
      <c r="Q10" s="6">
        <f>SUM(Q8:Q9)</f>
        <v>1268880620983</v>
      </c>
      <c r="S10" s="9">
        <f>SUM(S8:S9)</f>
        <v>6.0976512820266809E-2</v>
      </c>
    </row>
    <row r="11" spans="1:19" ht="24.75" thickTop="1">
      <c r="Q11" s="3"/>
    </row>
    <row r="12" spans="1:19">
      <c r="S12" s="10"/>
    </row>
  </sheetData>
  <mergeCells count="17">
    <mergeCell ref="G7"/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3"/>
  <sheetViews>
    <sheetView rightToLeft="1" topLeftCell="A2" workbookViewId="0">
      <selection activeCell="G13" sqref="G13"/>
    </sheetView>
  </sheetViews>
  <sheetFormatPr defaultRowHeight="24"/>
  <cols>
    <col min="1" max="1" width="25" style="1" bestFit="1" customWidth="1"/>
    <col min="2" max="2" width="1" style="1" customWidth="1"/>
    <col min="3" max="3" width="24" style="1" bestFit="1" customWidth="1"/>
    <col min="4" max="4" width="1" style="1" customWidth="1"/>
    <col min="5" max="5" width="24.85546875" style="1" bestFit="1" customWidth="1"/>
    <col min="6" max="6" width="1" style="1" customWidth="1"/>
    <col min="7" max="7" width="38.140625" style="1" bestFit="1" customWidth="1"/>
    <col min="8" max="8" width="1" style="1" customWidth="1"/>
    <col min="9" max="9" width="19.7109375" style="1" bestFit="1" customWidth="1"/>
    <col min="10" max="16384" width="9.140625" style="1"/>
  </cols>
  <sheetData>
    <row r="2" spans="1:9" ht="24.75">
      <c r="A2" s="27" t="s">
        <v>0</v>
      </c>
      <c r="B2" s="27"/>
      <c r="C2" s="27"/>
      <c r="D2" s="27"/>
      <c r="E2" s="27"/>
      <c r="F2" s="27"/>
      <c r="G2" s="27"/>
    </row>
    <row r="3" spans="1:9" ht="24.75">
      <c r="A3" s="27" t="s">
        <v>161</v>
      </c>
      <c r="B3" s="27"/>
      <c r="C3" s="27"/>
      <c r="D3" s="27"/>
      <c r="E3" s="27"/>
      <c r="F3" s="27"/>
      <c r="G3" s="27"/>
    </row>
    <row r="4" spans="1:9" ht="24.75">
      <c r="A4" s="27" t="s">
        <v>2</v>
      </c>
      <c r="B4" s="27"/>
      <c r="C4" s="27"/>
      <c r="D4" s="27"/>
      <c r="E4" s="27"/>
      <c r="F4" s="27"/>
      <c r="G4" s="27"/>
    </row>
    <row r="6" spans="1:9" ht="24.75">
      <c r="A6" s="29" t="s">
        <v>165</v>
      </c>
      <c r="C6" s="29" t="s">
        <v>151</v>
      </c>
      <c r="E6" s="29" t="s">
        <v>279</v>
      </c>
      <c r="G6" s="29" t="s">
        <v>13</v>
      </c>
    </row>
    <row r="7" spans="1:9">
      <c r="A7" s="1" t="s">
        <v>288</v>
      </c>
      <c r="C7" s="7">
        <f>'سرمایه‌گذاری در سهام'!I116</f>
        <v>-1462912637861</v>
      </c>
      <c r="E7" s="8">
        <f>C7/$C$11</f>
        <v>1.0127891855014786</v>
      </c>
      <c r="G7" s="8">
        <v>-7.0300790903683213E-2</v>
      </c>
      <c r="I7" s="26"/>
    </row>
    <row r="8" spans="1:9">
      <c r="A8" s="1" t="s">
        <v>289</v>
      </c>
      <c r="C8" s="7">
        <f>'سرمایه‌گذاری در اوراق بهادار'!I38</f>
        <v>16419196356</v>
      </c>
      <c r="E8" s="8">
        <f t="shared" ref="E8:E10" si="0">C8/$C$11</f>
        <v>-1.1367175368924608E-2</v>
      </c>
      <c r="G8" s="8">
        <v>7.8903036309632907E-4</v>
      </c>
      <c r="I8" s="26"/>
    </row>
    <row r="9" spans="1:9">
      <c r="A9" s="1" t="s">
        <v>290</v>
      </c>
      <c r="C9" s="7">
        <f>'درآمد سپرده بانکی'!E10</f>
        <v>2054007511</v>
      </c>
      <c r="E9" s="8">
        <f t="shared" si="0"/>
        <v>-1.4220101325539774E-3</v>
      </c>
      <c r="G9" s="8">
        <v>9.8706066793255741E-5</v>
      </c>
      <c r="I9" s="26"/>
    </row>
    <row r="10" spans="1:9">
      <c r="A10" s="1" t="s">
        <v>286</v>
      </c>
      <c r="C10" s="7">
        <f>'سایر درآمدها'!C11</f>
        <v>0</v>
      </c>
      <c r="E10" s="8">
        <f t="shared" si="0"/>
        <v>0</v>
      </c>
      <c r="G10" s="8">
        <v>9.4143464692024973E-7</v>
      </c>
      <c r="I10" s="26"/>
    </row>
    <row r="11" spans="1:9" ht="24.75" thickBot="1">
      <c r="C11" s="12">
        <f>SUM(C7:C10)</f>
        <v>-1444439433994</v>
      </c>
      <c r="E11" s="9">
        <f>SUM(E7:E10)</f>
        <v>1</v>
      </c>
      <c r="G11" s="9">
        <f>SUM(G7:G10)</f>
        <v>-6.9412113039146711E-2</v>
      </c>
      <c r="I11" s="21"/>
    </row>
    <row r="12" spans="1:9" ht="24.75" thickTop="1">
      <c r="G12" s="10"/>
      <c r="I12" s="25"/>
    </row>
    <row r="13" spans="1:9">
      <c r="G13" s="3"/>
      <c r="I13" s="3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9"/>
  <sheetViews>
    <sheetView rightToLeft="1" workbookViewId="0">
      <selection activeCell="E12" sqref="E12"/>
    </sheetView>
  </sheetViews>
  <sheetFormatPr defaultRowHeight="24"/>
  <cols>
    <col min="1" max="1" width="29.5703125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11.85546875" style="1" bestFit="1" customWidth="1"/>
    <col min="8" max="8" width="1" style="1" customWidth="1"/>
    <col min="9" max="9" width="16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8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18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19" ht="24.75">
      <c r="A3" s="27" t="s">
        <v>161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</row>
    <row r="4" spans="1:19" ht="24.75">
      <c r="A4" s="27" t="s">
        <v>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</row>
    <row r="6" spans="1:19" ht="24.75">
      <c r="A6" s="29" t="s">
        <v>162</v>
      </c>
      <c r="B6" s="29" t="s">
        <v>162</v>
      </c>
      <c r="C6" s="29" t="s">
        <v>162</v>
      </c>
      <c r="D6" s="29" t="s">
        <v>162</v>
      </c>
      <c r="E6" s="29" t="s">
        <v>162</v>
      </c>
      <c r="F6" s="29" t="s">
        <v>162</v>
      </c>
      <c r="G6" s="29" t="s">
        <v>162</v>
      </c>
      <c r="I6" s="29" t="s">
        <v>163</v>
      </c>
      <c r="J6" s="29" t="s">
        <v>163</v>
      </c>
      <c r="K6" s="29" t="s">
        <v>163</v>
      </c>
      <c r="L6" s="29" t="s">
        <v>163</v>
      </c>
      <c r="M6" s="29" t="s">
        <v>163</v>
      </c>
      <c r="O6" s="29" t="s">
        <v>164</v>
      </c>
      <c r="P6" s="29" t="s">
        <v>164</v>
      </c>
      <c r="Q6" s="29" t="s">
        <v>164</v>
      </c>
      <c r="R6" s="29" t="s">
        <v>164</v>
      </c>
      <c r="S6" s="29" t="s">
        <v>164</v>
      </c>
    </row>
    <row r="7" spans="1:19" ht="24.75">
      <c r="A7" s="29" t="s">
        <v>165</v>
      </c>
      <c r="C7" s="29" t="s">
        <v>166</v>
      </c>
      <c r="E7" s="29" t="s">
        <v>84</v>
      </c>
      <c r="G7" s="29" t="s">
        <v>85</v>
      </c>
      <c r="I7" s="29" t="s">
        <v>167</v>
      </c>
      <c r="K7" s="29" t="s">
        <v>168</v>
      </c>
      <c r="M7" s="29" t="s">
        <v>169</v>
      </c>
      <c r="O7" s="29" t="s">
        <v>167</v>
      </c>
      <c r="Q7" s="29" t="s">
        <v>168</v>
      </c>
      <c r="S7" s="29" t="s">
        <v>169</v>
      </c>
    </row>
    <row r="8" spans="1:19">
      <c r="A8" s="1" t="s">
        <v>127</v>
      </c>
      <c r="C8" s="7" t="s">
        <v>292</v>
      </c>
      <c r="D8" s="7"/>
      <c r="E8" s="7" t="s">
        <v>129</v>
      </c>
      <c r="F8" s="7"/>
      <c r="G8" s="7">
        <v>16</v>
      </c>
      <c r="H8" s="7"/>
      <c r="I8" s="7">
        <v>2747511042</v>
      </c>
      <c r="J8" s="7"/>
      <c r="K8" s="7">
        <v>0</v>
      </c>
      <c r="L8" s="7"/>
      <c r="M8" s="7">
        <v>2747511042</v>
      </c>
      <c r="N8" s="7"/>
      <c r="O8" s="7">
        <v>2747511042</v>
      </c>
      <c r="P8" s="7"/>
      <c r="Q8" s="7">
        <v>0</v>
      </c>
      <c r="R8" s="7"/>
      <c r="S8" s="7">
        <v>2747511042</v>
      </c>
    </row>
    <row r="9" spans="1:19">
      <c r="A9" s="1" t="s">
        <v>124</v>
      </c>
      <c r="C9" s="7" t="s">
        <v>292</v>
      </c>
      <c r="D9" s="7"/>
      <c r="E9" s="7" t="s">
        <v>126</v>
      </c>
      <c r="F9" s="7"/>
      <c r="G9" s="7">
        <v>15</v>
      </c>
      <c r="H9" s="7"/>
      <c r="I9" s="7">
        <v>2567761376</v>
      </c>
      <c r="J9" s="7"/>
      <c r="K9" s="7">
        <v>0</v>
      </c>
      <c r="L9" s="7"/>
      <c r="M9" s="7">
        <v>2567761376</v>
      </c>
      <c r="N9" s="7"/>
      <c r="O9" s="7">
        <v>29443687962</v>
      </c>
      <c r="P9" s="7"/>
      <c r="Q9" s="7">
        <v>0</v>
      </c>
      <c r="R9" s="7"/>
      <c r="S9" s="7">
        <v>29443687962</v>
      </c>
    </row>
    <row r="10" spans="1:19">
      <c r="A10" s="1" t="s">
        <v>171</v>
      </c>
      <c r="C10" s="7" t="s">
        <v>292</v>
      </c>
      <c r="D10" s="7"/>
      <c r="E10" s="7" t="s">
        <v>172</v>
      </c>
      <c r="F10" s="7"/>
      <c r="G10" s="7">
        <v>15</v>
      </c>
      <c r="H10" s="7"/>
      <c r="I10" s="7">
        <v>0</v>
      </c>
      <c r="J10" s="7"/>
      <c r="K10" s="7">
        <v>0</v>
      </c>
      <c r="L10" s="7"/>
      <c r="M10" s="7">
        <v>0</v>
      </c>
      <c r="N10" s="7"/>
      <c r="O10" s="7">
        <v>12597655321</v>
      </c>
      <c r="P10" s="7"/>
      <c r="Q10" s="7">
        <v>0</v>
      </c>
      <c r="R10" s="7"/>
      <c r="S10" s="7">
        <v>12597655321</v>
      </c>
    </row>
    <row r="11" spans="1:19">
      <c r="A11" s="1" t="s">
        <v>173</v>
      </c>
      <c r="C11" s="7" t="s">
        <v>292</v>
      </c>
      <c r="D11" s="7"/>
      <c r="E11" s="7" t="s">
        <v>174</v>
      </c>
      <c r="F11" s="7"/>
      <c r="G11" s="7">
        <v>15</v>
      </c>
      <c r="H11" s="7"/>
      <c r="I11" s="7">
        <v>0</v>
      </c>
      <c r="J11" s="7"/>
      <c r="K11" s="7">
        <v>0</v>
      </c>
      <c r="L11" s="7"/>
      <c r="M11" s="7">
        <v>0</v>
      </c>
      <c r="N11" s="7"/>
      <c r="O11" s="7">
        <v>74660889</v>
      </c>
      <c r="P11" s="7"/>
      <c r="Q11" s="7">
        <v>0</v>
      </c>
      <c r="R11" s="7"/>
      <c r="S11" s="7">
        <v>74660889</v>
      </c>
    </row>
    <row r="12" spans="1:19">
      <c r="A12" s="1" t="s">
        <v>154</v>
      </c>
      <c r="C12" s="7">
        <v>1</v>
      </c>
      <c r="D12" s="7"/>
      <c r="E12" s="7" t="s">
        <v>292</v>
      </c>
      <c r="F12" s="7"/>
      <c r="G12" s="7">
        <v>8</v>
      </c>
      <c r="H12" s="7"/>
      <c r="I12" s="7">
        <v>1945256566</v>
      </c>
      <c r="J12" s="7"/>
      <c r="K12" s="7">
        <v>0</v>
      </c>
      <c r="L12" s="7"/>
      <c r="M12" s="7">
        <v>1945256566</v>
      </c>
      <c r="N12" s="7"/>
      <c r="O12" s="7">
        <v>47119307850</v>
      </c>
      <c r="P12" s="7"/>
      <c r="Q12" s="7">
        <v>0</v>
      </c>
      <c r="R12" s="7"/>
      <c r="S12" s="7">
        <v>47119307850</v>
      </c>
    </row>
    <row r="13" spans="1:19">
      <c r="A13" s="1" t="s">
        <v>158</v>
      </c>
      <c r="C13" s="7">
        <v>17</v>
      </c>
      <c r="D13" s="7"/>
      <c r="E13" s="7" t="s">
        <v>292</v>
      </c>
      <c r="F13" s="7"/>
      <c r="G13" s="7">
        <v>10</v>
      </c>
      <c r="H13" s="7"/>
      <c r="I13" s="7">
        <v>108750945</v>
      </c>
      <c r="J13" s="7"/>
      <c r="K13" s="7">
        <v>0</v>
      </c>
      <c r="L13" s="7"/>
      <c r="M13" s="7">
        <v>108750945</v>
      </c>
      <c r="N13" s="7"/>
      <c r="O13" s="7">
        <v>10075915915</v>
      </c>
      <c r="P13" s="7"/>
      <c r="Q13" s="7">
        <v>0</v>
      </c>
      <c r="R13" s="7"/>
      <c r="S13" s="7">
        <v>10075915915</v>
      </c>
    </row>
    <row r="14" spans="1:19" ht="24.75" thickBot="1">
      <c r="C14" s="7"/>
      <c r="D14" s="7"/>
      <c r="E14" s="7"/>
      <c r="F14" s="7"/>
      <c r="G14" s="7"/>
      <c r="H14" s="7"/>
      <c r="I14" s="12">
        <f>SUM(I8:I13)</f>
        <v>7369279929</v>
      </c>
      <c r="J14" s="7"/>
      <c r="K14" s="12">
        <f>SUM(K8:K13)</f>
        <v>0</v>
      </c>
      <c r="L14" s="7"/>
      <c r="M14" s="12">
        <f>SUM(M8:M13)</f>
        <v>7369279929</v>
      </c>
      <c r="N14" s="7"/>
      <c r="O14" s="12">
        <f>SUM(O8:O13)</f>
        <v>102058738979</v>
      </c>
      <c r="P14" s="7"/>
      <c r="Q14" s="12">
        <f>SUM(Q8:Q13)</f>
        <v>0</v>
      </c>
      <c r="R14" s="7"/>
      <c r="S14" s="12">
        <f>SUM(S8:S13)</f>
        <v>102058738979</v>
      </c>
    </row>
    <row r="15" spans="1:19" ht="24.75" thickTop="1">
      <c r="M15" s="11"/>
      <c r="N15" s="11"/>
      <c r="O15" s="11"/>
      <c r="P15" s="11"/>
      <c r="Q15" s="11"/>
      <c r="R15" s="11"/>
      <c r="S15" s="11"/>
    </row>
    <row r="16" spans="1:19">
      <c r="M16" s="3"/>
      <c r="S16" s="3"/>
    </row>
    <row r="18" spans="13:19">
      <c r="M18" s="11"/>
      <c r="N18" s="11"/>
      <c r="O18" s="11"/>
      <c r="P18" s="11"/>
      <c r="Q18" s="11"/>
      <c r="R18" s="11"/>
      <c r="S18" s="11"/>
    </row>
    <row r="19" spans="13:19">
      <c r="M19" s="3"/>
      <c r="S19" s="3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51"/>
  <sheetViews>
    <sheetView rightToLeft="1" topLeftCell="A43" workbookViewId="0">
      <selection activeCell="G59" sqref="G59"/>
    </sheetView>
  </sheetViews>
  <sheetFormatPr defaultRowHeight="24"/>
  <cols>
    <col min="1" max="1" width="32.425781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19" ht="24.75">
      <c r="A3" s="27" t="s">
        <v>161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</row>
    <row r="4" spans="1:19" ht="24.75">
      <c r="A4" s="27" t="s">
        <v>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</row>
    <row r="6" spans="1:19" ht="24.75">
      <c r="A6" s="28" t="s">
        <v>3</v>
      </c>
      <c r="C6" s="29" t="s">
        <v>175</v>
      </c>
      <c r="D6" s="29" t="s">
        <v>175</v>
      </c>
      <c r="E6" s="29" t="s">
        <v>175</v>
      </c>
      <c r="F6" s="29" t="s">
        <v>175</v>
      </c>
      <c r="G6" s="29" t="s">
        <v>175</v>
      </c>
      <c r="I6" s="29" t="s">
        <v>163</v>
      </c>
      <c r="J6" s="29" t="s">
        <v>163</v>
      </c>
      <c r="K6" s="29" t="s">
        <v>163</v>
      </c>
      <c r="L6" s="29" t="s">
        <v>163</v>
      </c>
      <c r="M6" s="29" t="s">
        <v>163</v>
      </c>
      <c r="O6" s="29" t="s">
        <v>164</v>
      </c>
      <c r="P6" s="29" t="s">
        <v>164</v>
      </c>
      <c r="Q6" s="29" t="s">
        <v>164</v>
      </c>
      <c r="R6" s="29" t="s">
        <v>164</v>
      </c>
      <c r="S6" s="29" t="s">
        <v>164</v>
      </c>
    </row>
    <row r="7" spans="1:19" ht="24.75">
      <c r="A7" s="29" t="s">
        <v>3</v>
      </c>
      <c r="C7" s="29" t="s">
        <v>176</v>
      </c>
      <c r="E7" s="29" t="s">
        <v>177</v>
      </c>
      <c r="G7" s="29" t="s">
        <v>178</v>
      </c>
      <c r="I7" s="29" t="s">
        <v>179</v>
      </c>
      <c r="K7" s="29" t="s">
        <v>168</v>
      </c>
      <c r="M7" s="29" t="s">
        <v>180</v>
      </c>
      <c r="O7" s="29" t="s">
        <v>179</v>
      </c>
      <c r="Q7" s="29" t="s">
        <v>168</v>
      </c>
      <c r="S7" s="29" t="s">
        <v>180</v>
      </c>
    </row>
    <row r="8" spans="1:19">
      <c r="A8" s="1" t="s">
        <v>42</v>
      </c>
      <c r="C8" s="5" t="s">
        <v>181</v>
      </c>
      <c r="D8" s="5"/>
      <c r="E8" s="4">
        <v>12780811</v>
      </c>
      <c r="F8" s="5"/>
      <c r="G8" s="4">
        <v>500</v>
      </c>
      <c r="H8" s="5"/>
      <c r="I8" s="4">
        <v>0</v>
      </c>
      <c r="J8" s="5"/>
      <c r="K8" s="4">
        <v>0</v>
      </c>
      <c r="L8" s="5"/>
      <c r="M8" s="4">
        <f>I8-K8</f>
        <v>0</v>
      </c>
      <c r="N8" s="5"/>
      <c r="O8" s="4">
        <v>6390405500</v>
      </c>
      <c r="P8" s="5"/>
      <c r="Q8" s="4">
        <v>537211002</v>
      </c>
      <c r="R8" s="5"/>
      <c r="S8" s="4">
        <f t="shared" ref="S8:S36" si="0">O8-Q8</f>
        <v>5853194498</v>
      </c>
    </row>
    <row r="9" spans="1:19">
      <c r="A9" s="1" t="s">
        <v>182</v>
      </c>
      <c r="C9" s="5" t="s">
        <v>183</v>
      </c>
      <c r="D9" s="5"/>
      <c r="E9" s="4">
        <v>4194395</v>
      </c>
      <c r="F9" s="5"/>
      <c r="G9" s="4">
        <v>500</v>
      </c>
      <c r="H9" s="5"/>
      <c r="I9" s="4">
        <v>0</v>
      </c>
      <c r="J9" s="5"/>
      <c r="K9" s="4">
        <v>0</v>
      </c>
      <c r="L9" s="5"/>
      <c r="M9" s="4">
        <f t="shared" ref="M9:M46" si="1">I9-K9</f>
        <v>0</v>
      </c>
      <c r="N9" s="5"/>
      <c r="O9" s="4">
        <v>2097197500</v>
      </c>
      <c r="P9" s="5"/>
      <c r="Q9" s="4">
        <v>182307975</v>
      </c>
      <c r="R9" s="5"/>
      <c r="S9" s="4">
        <f t="shared" si="0"/>
        <v>1914889525</v>
      </c>
    </row>
    <row r="10" spans="1:19">
      <c r="A10" s="1" t="s">
        <v>41</v>
      </c>
      <c r="C10" s="5" t="s">
        <v>184</v>
      </c>
      <c r="D10" s="5"/>
      <c r="E10" s="4">
        <v>69365191</v>
      </c>
      <c r="F10" s="5"/>
      <c r="G10" s="4">
        <v>1300</v>
      </c>
      <c r="H10" s="5"/>
      <c r="I10" s="4">
        <v>0</v>
      </c>
      <c r="J10" s="5"/>
      <c r="K10" s="4">
        <v>0</v>
      </c>
      <c r="L10" s="5"/>
      <c r="M10" s="4">
        <f t="shared" si="1"/>
        <v>0</v>
      </c>
      <c r="N10" s="5"/>
      <c r="O10" s="4">
        <v>90174748300</v>
      </c>
      <c r="P10" s="5"/>
      <c r="Q10" s="4">
        <v>0</v>
      </c>
      <c r="R10" s="5"/>
      <c r="S10" s="4">
        <f t="shared" si="0"/>
        <v>90174748300</v>
      </c>
    </row>
    <row r="11" spans="1:19">
      <c r="A11" s="1" t="s">
        <v>40</v>
      </c>
      <c r="C11" s="5" t="s">
        <v>185</v>
      </c>
      <c r="D11" s="5"/>
      <c r="E11" s="4">
        <v>54555603</v>
      </c>
      <c r="F11" s="5"/>
      <c r="G11" s="4">
        <v>125</v>
      </c>
      <c r="H11" s="5"/>
      <c r="I11" s="4">
        <v>0</v>
      </c>
      <c r="J11" s="5"/>
      <c r="K11" s="4">
        <v>0</v>
      </c>
      <c r="L11" s="5"/>
      <c r="M11" s="4">
        <f t="shared" si="1"/>
        <v>0</v>
      </c>
      <c r="N11" s="5"/>
      <c r="O11" s="4">
        <v>6819450375</v>
      </c>
      <c r="P11" s="5"/>
      <c r="Q11" s="4">
        <v>726183822</v>
      </c>
      <c r="R11" s="5"/>
      <c r="S11" s="4">
        <f t="shared" si="0"/>
        <v>6093266553</v>
      </c>
    </row>
    <row r="12" spans="1:19">
      <c r="A12" s="1" t="s">
        <v>43</v>
      </c>
      <c r="C12" s="5" t="s">
        <v>186</v>
      </c>
      <c r="D12" s="5"/>
      <c r="E12" s="4">
        <v>21052995</v>
      </c>
      <c r="F12" s="5"/>
      <c r="G12" s="4">
        <v>2000</v>
      </c>
      <c r="H12" s="5"/>
      <c r="I12" s="4">
        <v>0</v>
      </c>
      <c r="J12" s="5"/>
      <c r="K12" s="4">
        <v>0</v>
      </c>
      <c r="L12" s="5"/>
      <c r="M12" s="4">
        <f t="shared" si="1"/>
        <v>0</v>
      </c>
      <c r="N12" s="5"/>
      <c r="O12" s="4">
        <v>42105990000</v>
      </c>
      <c r="P12" s="5"/>
      <c r="Q12" s="4">
        <v>1662078553</v>
      </c>
      <c r="R12" s="5"/>
      <c r="S12" s="4">
        <f t="shared" si="0"/>
        <v>40443911447</v>
      </c>
    </row>
    <row r="13" spans="1:19">
      <c r="A13" s="1" t="s">
        <v>44</v>
      </c>
      <c r="C13" s="5" t="s">
        <v>187</v>
      </c>
      <c r="D13" s="5"/>
      <c r="E13" s="4">
        <v>19049139</v>
      </c>
      <c r="F13" s="5"/>
      <c r="G13" s="4">
        <v>800</v>
      </c>
      <c r="H13" s="5"/>
      <c r="I13" s="4">
        <v>0</v>
      </c>
      <c r="J13" s="5"/>
      <c r="K13" s="4">
        <v>0</v>
      </c>
      <c r="L13" s="5"/>
      <c r="M13" s="4">
        <f t="shared" si="1"/>
        <v>0</v>
      </c>
      <c r="N13" s="5"/>
      <c r="O13" s="4">
        <v>15239311200</v>
      </c>
      <c r="P13" s="5"/>
      <c r="Q13" s="4">
        <v>0</v>
      </c>
      <c r="R13" s="5"/>
      <c r="S13" s="4">
        <f t="shared" si="0"/>
        <v>15239311200</v>
      </c>
    </row>
    <row r="14" spans="1:19">
      <c r="A14" s="1" t="s">
        <v>188</v>
      </c>
      <c r="C14" s="5" t="s">
        <v>189</v>
      </c>
      <c r="D14" s="5"/>
      <c r="E14" s="4">
        <v>16616872</v>
      </c>
      <c r="F14" s="5"/>
      <c r="G14" s="4">
        <v>850</v>
      </c>
      <c r="H14" s="5"/>
      <c r="I14" s="4">
        <v>0</v>
      </c>
      <c r="J14" s="5"/>
      <c r="K14" s="4">
        <v>0</v>
      </c>
      <c r="L14" s="5"/>
      <c r="M14" s="4">
        <f t="shared" si="1"/>
        <v>0</v>
      </c>
      <c r="N14" s="5"/>
      <c r="O14" s="4">
        <v>14124341200</v>
      </c>
      <c r="P14" s="5"/>
      <c r="Q14" s="4">
        <v>557539784</v>
      </c>
      <c r="R14" s="5"/>
      <c r="S14" s="4">
        <f t="shared" si="0"/>
        <v>13566801416</v>
      </c>
    </row>
    <row r="15" spans="1:19">
      <c r="A15" s="1" t="s">
        <v>25</v>
      </c>
      <c r="C15" s="5" t="s">
        <v>190</v>
      </c>
      <c r="D15" s="5"/>
      <c r="E15" s="4">
        <v>66618751</v>
      </c>
      <c r="F15" s="5"/>
      <c r="G15" s="4">
        <v>600</v>
      </c>
      <c r="H15" s="5"/>
      <c r="I15" s="4">
        <v>0</v>
      </c>
      <c r="J15" s="5"/>
      <c r="K15" s="4">
        <v>0</v>
      </c>
      <c r="L15" s="5"/>
      <c r="M15" s="4">
        <f t="shared" si="1"/>
        <v>0</v>
      </c>
      <c r="N15" s="5"/>
      <c r="O15" s="4">
        <v>40264632000</v>
      </c>
      <c r="P15" s="5"/>
      <c r="Q15" s="4">
        <v>804790281</v>
      </c>
      <c r="R15" s="5"/>
      <c r="S15" s="4">
        <f t="shared" si="0"/>
        <v>39459841719</v>
      </c>
    </row>
    <row r="16" spans="1:19">
      <c r="A16" s="1" t="s">
        <v>62</v>
      </c>
      <c r="C16" s="5" t="s">
        <v>191</v>
      </c>
      <c r="D16" s="5"/>
      <c r="E16" s="4">
        <v>11705960</v>
      </c>
      <c r="F16" s="5"/>
      <c r="G16" s="4">
        <v>1250</v>
      </c>
      <c r="H16" s="5"/>
      <c r="I16" s="4">
        <v>0</v>
      </c>
      <c r="J16" s="5"/>
      <c r="K16" s="4">
        <v>0</v>
      </c>
      <c r="L16" s="5"/>
      <c r="M16" s="4">
        <f t="shared" si="1"/>
        <v>0</v>
      </c>
      <c r="N16" s="5"/>
      <c r="O16" s="4">
        <v>14632450000</v>
      </c>
      <c r="P16" s="5"/>
      <c r="Q16" s="4">
        <v>66260151</v>
      </c>
      <c r="R16" s="5"/>
      <c r="S16" s="4">
        <f t="shared" si="0"/>
        <v>14566189849</v>
      </c>
    </row>
    <row r="17" spans="1:19">
      <c r="A17" s="1" t="s">
        <v>53</v>
      </c>
      <c r="C17" s="5" t="s">
        <v>189</v>
      </c>
      <c r="D17" s="5"/>
      <c r="E17" s="4">
        <v>2889956</v>
      </c>
      <c r="F17" s="5"/>
      <c r="G17" s="4">
        <v>1400</v>
      </c>
      <c r="H17" s="5"/>
      <c r="I17" s="4">
        <v>0</v>
      </c>
      <c r="J17" s="5"/>
      <c r="K17" s="4">
        <v>0</v>
      </c>
      <c r="L17" s="5"/>
      <c r="M17" s="4">
        <f t="shared" si="1"/>
        <v>0</v>
      </c>
      <c r="N17" s="5"/>
      <c r="O17" s="4">
        <v>4045938400</v>
      </c>
      <c r="P17" s="5"/>
      <c r="Q17" s="4">
        <v>314155751</v>
      </c>
      <c r="R17" s="5"/>
      <c r="S17" s="4">
        <f t="shared" si="0"/>
        <v>3731782649</v>
      </c>
    </row>
    <row r="18" spans="1:19">
      <c r="A18" s="1" t="s">
        <v>16</v>
      </c>
      <c r="C18" s="5" t="s">
        <v>192</v>
      </c>
      <c r="D18" s="5"/>
      <c r="E18" s="4">
        <v>9666415</v>
      </c>
      <c r="F18" s="5"/>
      <c r="G18" s="4">
        <v>6621</v>
      </c>
      <c r="H18" s="5"/>
      <c r="I18" s="4">
        <v>0</v>
      </c>
      <c r="J18" s="5"/>
      <c r="K18" s="4">
        <v>0</v>
      </c>
      <c r="L18" s="5"/>
      <c r="M18" s="4">
        <f t="shared" si="1"/>
        <v>0</v>
      </c>
      <c r="N18" s="5"/>
      <c r="O18" s="4">
        <v>64001333715</v>
      </c>
      <c r="P18" s="5"/>
      <c r="Q18" s="4">
        <v>5962857178</v>
      </c>
      <c r="R18" s="5"/>
      <c r="S18" s="4">
        <f t="shared" si="0"/>
        <v>58038476537</v>
      </c>
    </row>
    <row r="19" spans="1:19">
      <c r="A19" s="1" t="s">
        <v>29</v>
      </c>
      <c r="C19" s="5" t="s">
        <v>193</v>
      </c>
      <c r="D19" s="5"/>
      <c r="E19" s="4">
        <v>4612762</v>
      </c>
      <c r="F19" s="5"/>
      <c r="G19" s="4">
        <v>11188</v>
      </c>
      <c r="H19" s="5"/>
      <c r="I19" s="4">
        <v>0</v>
      </c>
      <c r="J19" s="5"/>
      <c r="K19" s="4">
        <v>0</v>
      </c>
      <c r="L19" s="5"/>
      <c r="M19" s="4">
        <f t="shared" si="1"/>
        <v>0</v>
      </c>
      <c r="N19" s="5"/>
      <c r="O19" s="4">
        <v>51607581256</v>
      </c>
      <c r="P19" s="5"/>
      <c r="Q19" s="4">
        <v>3919563133</v>
      </c>
      <c r="R19" s="5"/>
      <c r="S19" s="4">
        <f t="shared" si="0"/>
        <v>47688018123</v>
      </c>
    </row>
    <row r="20" spans="1:19">
      <c r="A20" s="1" t="s">
        <v>18</v>
      </c>
      <c r="C20" s="5" t="s">
        <v>186</v>
      </c>
      <c r="D20" s="5"/>
      <c r="E20" s="4">
        <v>30325120</v>
      </c>
      <c r="F20" s="5"/>
      <c r="G20" s="4">
        <v>4175</v>
      </c>
      <c r="H20" s="5"/>
      <c r="I20" s="4">
        <v>0</v>
      </c>
      <c r="J20" s="5"/>
      <c r="K20" s="4">
        <v>0</v>
      </c>
      <c r="L20" s="5"/>
      <c r="M20" s="4">
        <f t="shared" si="1"/>
        <v>0</v>
      </c>
      <c r="N20" s="5"/>
      <c r="O20" s="4">
        <v>126607376000</v>
      </c>
      <c r="P20" s="5"/>
      <c r="Q20" s="4">
        <v>0</v>
      </c>
      <c r="R20" s="5"/>
      <c r="S20" s="4">
        <f t="shared" si="0"/>
        <v>126607376000</v>
      </c>
    </row>
    <row r="21" spans="1:19">
      <c r="A21" s="1" t="s">
        <v>66</v>
      </c>
      <c r="C21" s="5" t="s">
        <v>194</v>
      </c>
      <c r="D21" s="5"/>
      <c r="E21" s="4">
        <v>297000</v>
      </c>
      <c r="F21" s="5"/>
      <c r="G21" s="4">
        <v>1300</v>
      </c>
      <c r="H21" s="5"/>
      <c r="I21" s="4">
        <v>0</v>
      </c>
      <c r="J21" s="5"/>
      <c r="K21" s="4">
        <v>0</v>
      </c>
      <c r="L21" s="5"/>
      <c r="M21" s="4">
        <f t="shared" si="1"/>
        <v>0</v>
      </c>
      <c r="N21" s="5"/>
      <c r="O21" s="4">
        <v>386100000</v>
      </c>
      <c r="P21" s="5"/>
      <c r="Q21" s="4">
        <v>7773826</v>
      </c>
      <c r="R21" s="5"/>
      <c r="S21" s="4">
        <f t="shared" si="0"/>
        <v>378326174</v>
      </c>
    </row>
    <row r="22" spans="1:19">
      <c r="A22" s="1" t="s">
        <v>57</v>
      </c>
      <c r="C22" s="5" t="s">
        <v>195</v>
      </c>
      <c r="D22" s="5"/>
      <c r="E22" s="4">
        <v>139279052</v>
      </c>
      <c r="F22" s="5"/>
      <c r="G22" s="4">
        <v>400</v>
      </c>
      <c r="H22" s="5"/>
      <c r="I22" s="4">
        <v>0</v>
      </c>
      <c r="J22" s="5"/>
      <c r="K22" s="4">
        <v>0</v>
      </c>
      <c r="L22" s="5"/>
      <c r="M22" s="4">
        <f t="shared" si="1"/>
        <v>0</v>
      </c>
      <c r="N22" s="5"/>
      <c r="O22" s="4">
        <v>55711620800</v>
      </c>
      <c r="P22" s="5"/>
      <c r="Q22" s="4">
        <v>6084429605</v>
      </c>
      <c r="R22" s="5"/>
      <c r="S22" s="4">
        <f t="shared" si="0"/>
        <v>49627191195</v>
      </c>
    </row>
    <row r="23" spans="1:19">
      <c r="A23" s="1" t="s">
        <v>56</v>
      </c>
      <c r="C23" s="5" t="s">
        <v>196</v>
      </c>
      <c r="D23" s="5"/>
      <c r="E23" s="4">
        <v>23754905</v>
      </c>
      <c r="F23" s="5"/>
      <c r="G23" s="4">
        <v>800</v>
      </c>
      <c r="H23" s="5"/>
      <c r="I23" s="4">
        <v>0</v>
      </c>
      <c r="J23" s="5"/>
      <c r="K23" s="4">
        <v>0</v>
      </c>
      <c r="L23" s="5"/>
      <c r="M23" s="4">
        <f t="shared" si="1"/>
        <v>0</v>
      </c>
      <c r="N23" s="5"/>
      <c r="O23" s="4">
        <v>19003924000</v>
      </c>
      <c r="P23" s="5"/>
      <c r="Q23" s="4">
        <v>382629342</v>
      </c>
      <c r="R23" s="5"/>
      <c r="S23" s="4">
        <f t="shared" si="0"/>
        <v>18621294658</v>
      </c>
    </row>
    <row r="24" spans="1:19">
      <c r="A24" s="1" t="s">
        <v>15</v>
      </c>
      <c r="C24" s="5" t="s">
        <v>197</v>
      </c>
      <c r="D24" s="5"/>
      <c r="E24" s="4">
        <v>144236996</v>
      </c>
      <c r="F24" s="5"/>
      <c r="G24" s="4">
        <v>66</v>
      </c>
      <c r="H24" s="5"/>
      <c r="I24" s="4">
        <v>0</v>
      </c>
      <c r="J24" s="5"/>
      <c r="K24" s="4">
        <v>0</v>
      </c>
      <c r="L24" s="5"/>
      <c r="M24" s="4">
        <f t="shared" si="1"/>
        <v>0</v>
      </c>
      <c r="N24" s="5"/>
      <c r="O24" s="4">
        <v>9519641736</v>
      </c>
      <c r="P24" s="5"/>
      <c r="Q24" s="4">
        <v>191670639</v>
      </c>
      <c r="R24" s="5"/>
      <c r="S24" s="4">
        <f t="shared" si="0"/>
        <v>9327971097</v>
      </c>
    </row>
    <row r="25" spans="1:19">
      <c r="A25" s="1" t="s">
        <v>17</v>
      </c>
      <c r="C25" s="5" t="s">
        <v>198</v>
      </c>
      <c r="D25" s="5"/>
      <c r="E25" s="4">
        <v>20535060</v>
      </c>
      <c r="F25" s="5"/>
      <c r="G25" s="4">
        <v>3850</v>
      </c>
      <c r="H25" s="5"/>
      <c r="I25" s="4">
        <v>0</v>
      </c>
      <c r="J25" s="5"/>
      <c r="K25" s="4">
        <v>0</v>
      </c>
      <c r="L25" s="5"/>
      <c r="M25" s="4">
        <f t="shared" si="1"/>
        <v>0</v>
      </c>
      <c r="N25" s="5"/>
      <c r="O25" s="4">
        <v>79059981000</v>
      </c>
      <c r="P25" s="5"/>
      <c r="Q25" s="4">
        <v>8548330261</v>
      </c>
      <c r="R25" s="5"/>
      <c r="S25" s="4">
        <f t="shared" si="0"/>
        <v>70511650739</v>
      </c>
    </row>
    <row r="26" spans="1:19">
      <c r="A26" s="1" t="s">
        <v>61</v>
      </c>
      <c r="C26" s="5" t="s">
        <v>199</v>
      </c>
      <c r="D26" s="5"/>
      <c r="E26" s="4">
        <v>43100791</v>
      </c>
      <c r="F26" s="5"/>
      <c r="G26" s="4">
        <v>1250</v>
      </c>
      <c r="H26" s="5"/>
      <c r="I26" s="4">
        <v>0</v>
      </c>
      <c r="J26" s="5"/>
      <c r="K26" s="4">
        <v>0</v>
      </c>
      <c r="L26" s="5"/>
      <c r="M26" s="4">
        <f t="shared" si="1"/>
        <v>0</v>
      </c>
      <c r="N26" s="5"/>
      <c r="O26" s="4">
        <v>53875988750</v>
      </c>
      <c r="P26" s="5"/>
      <c r="Q26" s="4">
        <v>0</v>
      </c>
      <c r="R26" s="5"/>
      <c r="S26" s="4">
        <f t="shared" si="0"/>
        <v>53875988750</v>
      </c>
    </row>
    <row r="27" spans="1:19">
      <c r="A27" s="1" t="s">
        <v>19</v>
      </c>
      <c r="C27" s="5" t="s">
        <v>200</v>
      </c>
      <c r="D27" s="5"/>
      <c r="E27" s="4">
        <v>3837106</v>
      </c>
      <c r="F27" s="5"/>
      <c r="G27" s="4">
        <v>6800</v>
      </c>
      <c r="H27" s="5"/>
      <c r="I27" s="4">
        <v>0</v>
      </c>
      <c r="J27" s="5"/>
      <c r="K27" s="4">
        <v>0</v>
      </c>
      <c r="L27" s="5"/>
      <c r="M27" s="4">
        <f t="shared" si="1"/>
        <v>0</v>
      </c>
      <c r="N27" s="5"/>
      <c r="O27" s="4">
        <v>26092320800</v>
      </c>
      <c r="P27" s="5"/>
      <c r="Q27" s="4">
        <v>0</v>
      </c>
      <c r="R27" s="5"/>
      <c r="S27" s="4">
        <f t="shared" si="0"/>
        <v>26092320800</v>
      </c>
    </row>
    <row r="28" spans="1:19">
      <c r="A28" s="1" t="s">
        <v>51</v>
      </c>
      <c r="C28" s="5" t="s">
        <v>201</v>
      </c>
      <c r="D28" s="5"/>
      <c r="E28" s="4">
        <v>7191309</v>
      </c>
      <c r="F28" s="5"/>
      <c r="G28" s="4">
        <v>1100</v>
      </c>
      <c r="H28" s="5"/>
      <c r="I28" s="4">
        <v>0</v>
      </c>
      <c r="J28" s="5"/>
      <c r="K28" s="4">
        <v>0</v>
      </c>
      <c r="L28" s="5"/>
      <c r="M28" s="4">
        <f t="shared" si="1"/>
        <v>0</v>
      </c>
      <c r="N28" s="5"/>
      <c r="O28" s="4">
        <v>7910439900</v>
      </c>
      <c r="P28" s="5"/>
      <c r="Q28" s="4">
        <v>0</v>
      </c>
      <c r="R28" s="5"/>
      <c r="S28" s="4">
        <f t="shared" si="0"/>
        <v>7910439900</v>
      </c>
    </row>
    <row r="29" spans="1:19">
      <c r="A29" s="1" t="s">
        <v>21</v>
      </c>
      <c r="C29" s="5" t="s">
        <v>202</v>
      </c>
      <c r="D29" s="5"/>
      <c r="E29" s="4">
        <v>1889027</v>
      </c>
      <c r="F29" s="5"/>
      <c r="G29" s="4">
        <v>23000</v>
      </c>
      <c r="H29" s="5"/>
      <c r="I29" s="4">
        <v>0</v>
      </c>
      <c r="J29" s="5"/>
      <c r="K29" s="4">
        <v>0</v>
      </c>
      <c r="L29" s="5"/>
      <c r="M29" s="4">
        <f t="shared" si="1"/>
        <v>0</v>
      </c>
      <c r="N29" s="5"/>
      <c r="O29" s="4">
        <v>43447621000</v>
      </c>
      <c r="P29" s="5"/>
      <c r="Q29" s="4">
        <v>0</v>
      </c>
      <c r="R29" s="5"/>
      <c r="S29" s="4">
        <f t="shared" si="0"/>
        <v>43447621000</v>
      </c>
    </row>
    <row r="30" spans="1:19">
      <c r="A30" s="1" t="s">
        <v>50</v>
      </c>
      <c r="C30" s="5" t="s">
        <v>203</v>
      </c>
      <c r="D30" s="5"/>
      <c r="E30" s="4">
        <v>850000</v>
      </c>
      <c r="F30" s="5"/>
      <c r="G30" s="4">
        <v>348</v>
      </c>
      <c r="H30" s="5"/>
      <c r="I30" s="4">
        <v>0</v>
      </c>
      <c r="J30" s="5"/>
      <c r="K30" s="4">
        <v>0</v>
      </c>
      <c r="L30" s="5"/>
      <c r="M30" s="4">
        <f t="shared" si="1"/>
        <v>0</v>
      </c>
      <c r="N30" s="5"/>
      <c r="O30" s="4">
        <v>295800000</v>
      </c>
      <c r="P30" s="5"/>
      <c r="Q30" s="4">
        <v>0</v>
      </c>
      <c r="R30" s="5"/>
      <c r="S30" s="4">
        <f t="shared" si="0"/>
        <v>295800000</v>
      </c>
    </row>
    <row r="31" spans="1:19">
      <c r="A31" s="1" t="s">
        <v>38</v>
      </c>
      <c r="C31" s="5" t="s">
        <v>204</v>
      </c>
      <c r="D31" s="5"/>
      <c r="E31" s="4">
        <v>7297155</v>
      </c>
      <c r="F31" s="5"/>
      <c r="G31" s="4">
        <v>227</v>
      </c>
      <c r="H31" s="5"/>
      <c r="I31" s="4">
        <v>1656454185</v>
      </c>
      <c r="J31" s="5"/>
      <c r="K31" s="4">
        <v>66432416</v>
      </c>
      <c r="L31" s="5"/>
      <c r="M31" s="4">
        <f t="shared" si="1"/>
        <v>1590021769</v>
      </c>
      <c r="N31" s="5"/>
      <c r="O31" s="4">
        <v>1656454185</v>
      </c>
      <c r="P31" s="5"/>
      <c r="Q31" s="4">
        <v>66432416</v>
      </c>
      <c r="R31" s="5"/>
      <c r="S31" s="4">
        <f t="shared" si="0"/>
        <v>1590021769</v>
      </c>
    </row>
    <row r="32" spans="1:19">
      <c r="A32" s="1" t="s">
        <v>24</v>
      </c>
      <c r="C32" s="5" t="s">
        <v>205</v>
      </c>
      <c r="D32" s="5"/>
      <c r="E32" s="4">
        <v>9659425</v>
      </c>
      <c r="F32" s="5"/>
      <c r="G32" s="4">
        <v>5600</v>
      </c>
      <c r="H32" s="5"/>
      <c r="I32" s="4">
        <v>0</v>
      </c>
      <c r="J32" s="5"/>
      <c r="K32" s="4">
        <v>0</v>
      </c>
      <c r="L32" s="5"/>
      <c r="M32" s="4">
        <f t="shared" si="1"/>
        <v>0</v>
      </c>
      <c r="N32" s="5"/>
      <c r="O32" s="4">
        <v>54092780000</v>
      </c>
      <c r="P32" s="5"/>
      <c r="Q32" s="4">
        <v>37024490</v>
      </c>
      <c r="R32" s="5"/>
      <c r="S32" s="4">
        <f t="shared" si="0"/>
        <v>54055755510</v>
      </c>
    </row>
    <row r="33" spans="1:19">
      <c r="A33" s="1" t="s">
        <v>58</v>
      </c>
      <c r="C33" s="5" t="s">
        <v>206</v>
      </c>
      <c r="D33" s="5"/>
      <c r="E33" s="4">
        <v>28760545</v>
      </c>
      <c r="F33" s="5"/>
      <c r="G33" s="4">
        <v>1400</v>
      </c>
      <c r="H33" s="5"/>
      <c r="I33" s="4">
        <v>0</v>
      </c>
      <c r="J33" s="5"/>
      <c r="K33" s="4">
        <v>0</v>
      </c>
      <c r="L33" s="5"/>
      <c r="M33" s="4">
        <f t="shared" si="1"/>
        <v>0</v>
      </c>
      <c r="N33" s="5"/>
      <c r="O33" s="4">
        <v>40264763000</v>
      </c>
      <c r="P33" s="5"/>
      <c r="Q33" s="4">
        <v>1589398539</v>
      </c>
      <c r="R33" s="5"/>
      <c r="S33" s="4">
        <f t="shared" si="0"/>
        <v>38675364461</v>
      </c>
    </row>
    <row r="34" spans="1:19">
      <c r="A34" s="1" t="s">
        <v>34</v>
      </c>
      <c r="C34" s="5" t="s">
        <v>207</v>
      </c>
      <c r="D34" s="5"/>
      <c r="E34" s="4">
        <v>14791101</v>
      </c>
      <c r="F34" s="5"/>
      <c r="G34" s="4">
        <v>94</v>
      </c>
      <c r="H34" s="5"/>
      <c r="I34" s="4">
        <v>0</v>
      </c>
      <c r="J34" s="5"/>
      <c r="K34" s="4">
        <v>0</v>
      </c>
      <c r="L34" s="5"/>
      <c r="M34" s="4">
        <f t="shared" si="1"/>
        <v>0</v>
      </c>
      <c r="N34" s="5"/>
      <c r="O34" s="4">
        <v>1390363494</v>
      </c>
      <c r="P34" s="5"/>
      <c r="Q34" s="4">
        <v>132661696</v>
      </c>
      <c r="R34" s="5"/>
      <c r="S34" s="4">
        <f t="shared" si="0"/>
        <v>1257701798</v>
      </c>
    </row>
    <row r="35" spans="1:19">
      <c r="A35" s="1" t="s">
        <v>30</v>
      </c>
      <c r="C35" s="5" t="s">
        <v>205</v>
      </c>
      <c r="D35" s="5"/>
      <c r="E35" s="4">
        <v>2210747</v>
      </c>
      <c r="F35" s="5"/>
      <c r="G35" s="4">
        <v>1200</v>
      </c>
      <c r="H35" s="5"/>
      <c r="I35" s="4">
        <v>0</v>
      </c>
      <c r="J35" s="5"/>
      <c r="K35" s="4">
        <v>0</v>
      </c>
      <c r="L35" s="5"/>
      <c r="M35" s="4">
        <f t="shared" si="1"/>
        <v>0</v>
      </c>
      <c r="N35" s="5"/>
      <c r="O35" s="4">
        <v>2652896400</v>
      </c>
      <c r="P35" s="5"/>
      <c r="Q35" s="4">
        <v>221491037</v>
      </c>
      <c r="R35" s="5"/>
      <c r="S35" s="4">
        <f t="shared" si="0"/>
        <v>2431405363</v>
      </c>
    </row>
    <row r="36" spans="1:19">
      <c r="A36" s="1" t="s">
        <v>64</v>
      </c>
      <c r="C36" s="5" t="s">
        <v>208</v>
      </c>
      <c r="D36" s="5"/>
      <c r="E36" s="4">
        <v>11589687</v>
      </c>
      <c r="F36" s="5"/>
      <c r="G36" s="4">
        <v>1800</v>
      </c>
      <c r="H36" s="5"/>
      <c r="I36" s="4">
        <v>0</v>
      </c>
      <c r="J36" s="5"/>
      <c r="K36" s="4">
        <v>0</v>
      </c>
      <c r="L36" s="5"/>
      <c r="M36" s="4">
        <f t="shared" si="1"/>
        <v>0</v>
      </c>
      <c r="N36" s="5"/>
      <c r="O36" s="4">
        <v>20861436600</v>
      </c>
      <c r="P36" s="5"/>
      <c r="Q36" s="4">
        <v>0</v>
      </c>
      <c r="R36" s="5"/>
      <c r="S36" s="4">
        <f t="shared" si="0"/>
        <v>20861436600</v>
      </c>
    </row>
    <row r="37" spans="1:19">
      <c r="A37" s="1" t="s">
        <v>209</v>
      </c>
      <c r="C37" s="5" t="s">
        <v>210</v>
      </c>
      <c r="D37" s="5"/>
      <c r="E37" s="4">
        <v>1644029</v>
      </c>
      <c r="F37" s="5"/>
      <c r="G37" s="4">
        <v>350</v>
      </c>
      <c r="H37" s="5"/>
      <c r="I37" s="4">
        <v>0</v>
      </c>
      <c r="J37" s="5"/>
      <c r="K37" s="4">
        <v>0</v>
      </c>
      <c r="L37" s="5"/>
      <c r="M37" s="4">
        <f t="shared" si="1"/>
        <v>0</v>
      </c>
      <c r="N37" s="5"/>
      <c r="O37" s="4">
        <v>575410150</v>
      </c>
      <c r="P37" s="5"/>
      <c r="Q37" s="4">
        <v>0</v>
      </c>
      <c r="R37" s="5"/>
      <c r="S37" s="4">
        <f t="shared" ref="S37:S45" si="2">O37-Q37</f>
        <v>575410150</v>
      </c>
    </row>
    <row r="38" spans="1:19">
      <c r="A38" s="1" t="s">
        <v>65</v>
      </c>
      <c r="C38" s="5" t="s">
        <v>211</v>
      </c>
      <c r="D38" s="5"/>
      <c r="E38" s="4">
        <v>18759593</v>
      </c>
      <c r="F38" s="5"/>
      <c r="G38" s="4">
        <v>1900</v>
      </c>
      <c r="H38" s="5"/>
      <c r="I38" s="4">
        <v>0</v>
      </c>
      <c r="J38" s="5"/>
      <c r="K38" s="4">
        <v>0</v>
      </c>
      <c r="L38" s="5"/>
      <c r="M38" s="4">
        <f t="shared" si="1"/>
        <v>0</v>
      </c>
      <c r="N38" s="5"/>
      <c r="O38" s="4">
        <v>35643226700</v>
      </c>
      <c r="P38" s="5"/>
      <c r="Q38" s="4">
        <v>0</v>
      </c>
      <c r="R38" s="5"/>
      <c r="S38" s="4">
        <f t="shared" si="2"/>
        <v>35643226700</v>
      </c>
    </row>
    <row r="39" spans="1:19">
      <c r="A39" s="1" t="s">
        <v>55</v>
      </c>
      <c r="C39" s="5" t="s">
        <v>212</v>
      </c>
      <c r="D39" s="5"/>
      <c r="E39" s="4">
        <v>10610000</v>
      </c>
      <c r="F39" s="5"/>
      <c r="G39" s="4">
        <v>4700</v>
      </c>
      <c r="H39" s="5"/>
      <c r="I39" s="4">
        <v>0</v>
      </c>
      <c r="J39" s="5"/>
      <c r="K39" s="4">
        <v>0</v>
      </c>
      <c r="L39" s="5"/>
      <c r="M39" s="4">
        <f t="shared" si="1"/>
        <v>0</v>
      </c>
      <c r="N39" s="5"/>
      <c r="O39" s="4">
        <v>49867000000</v>
      </c>
      <c r="P39" s="5"/>
      <c r="Q39" s="4">
        <v>5228238504</v>
      </c>
      <c r="R39" s="5"/>
      <c r="S39" s="4">
        <f t="shared" si="2"/>
        <v>44638761496</v>
      </c>
    </row>
    <row r="40" spans="1:19">
      <c r="A40" s="1" t="s">
        <v>213</v>
      </c>
      <c r="C40" s="5" t="s">
        <v>214</v>
      </c>
      <c r="D40" s="5"/>
      <c r="E40" s="4">
        <v>10290128</v>
      </c>
      <c r="F40" s="5"/>
      <c r="G40" s="4">
        <v>867</v>
      </c>
      <c r="H40" s="5"/>
      <c r="I40" s="4">
        <v>0</v>
      </c>
      <c r="J40" s="5"/>
      <c r="K40" s="4">
        <v>0</v>
      </c>
      <c r="L40" s="5"/>
      <c r="M40" s="4">
        <f t="shared" si="1"/>
        <v>0</v>
      </c>
      <c r="N40" s="5"/>
      <c r="O40" s="4">
        <v>8921540976</v>
      </c>
      <c r="P40" s="5"/>
      <c r="Q40" s="4">
        <v>210956169</v>
      </c>
      <c r="R40" s="5"/>
      <c r="S40" s="4">
        <f t="shared" si="2"/>
        <v>8710584807</v>
      </c>
    </row>
    <row r="41" spans="1:19">
      <c r="A41" s="1" t="s">
        <v>23</v>
      </c>
      <c r="C41" s="5" t="s">
        <v>215</v>
      </c>
      <c r="D41" s="5"/>
      <c r="E41" s="4">
        <v>144259448</v>
      </c>
      <c r="F41" s="5"/>
      <c r="G41" s="4">
        <v>84</v>
      </c>
      <c r="H41" s="5"/>
      <c r="I41" s="4">
        <v>0</v>
      </c>
      <c r="J41" s="5"/>
      <c r="K41" s="4">
        <v>0</v>
      </c>
      <c r="L41" s="5"/>
      <c r="M41" s="4">
        <f t="shared" si="1"/>
        <v>0</v>
      </c>
      <c r="N41" s="5"/>
      <c r="O41" s="4">
        <v>12117793632</v>
      </c>
      <c r="P41" s="5"/>
      <c r="Q41" s="4">
        <v>1004741683</v>
      </c>
      <c r="R41" s="5"/>
      <c r="S41" s="4">
        <f t="shared" si="2"/>
        <v>11113051949</v>
      </c>
    </row>
    <row r="42" spans="1:19">
      <c r="A42" s="1" t="s">
        <v>37</v>
      </c>
      <c r="C42" s="5" t="s">
        <v>207</v>
      </c>
      <c r="D42" s="5"/>
      <c r="E42" s="4">
        <v>3583604</v>
      </c>
      <c r="F42" s="5"/>
      <c r="G42" s="4">
        <v>825</v>
      </c>
      <c r="H42" s="5"/>
      <c r="I42" s="4">
        <v>0</v>
      </c>
      <c r="J42" s="5"/>
      <c r="K42" s="4">
        <v>0</v>
      </c>
      <c r="L42" s="5"/>
      <c r="M42" s="4">
        <f t="shared" si="1"/>
        <v>0</v>
      </c>
      <c r="N42" s="5"/>
      <c r="O42" s="4">
        <v>2956473300</v>
      </c>
      <c r="P42" s="5"/>
      <c r="Q42" s="4">
        <v>171666192</v>
      </c>
      <c r="R42" s="5"/>
      <c r="S42" s="4">
        <f t="shared" si="2"/>
        <v>2784807108</v>
      </c>
    </row>
    <row r="43" spans="1:19">
      <c r="A43" s="1" t="s">
        <v>36</v>
      </c>
      <c r="C43" s="5" t="s">
        <v>216</v>
      </c>
      <c r="D43" s="5"/>
      <c r="E43" s="4">
        <v>10000000</v>
      </c>
      <c r="F43" s="5"/>
      <c r="G43" s="4">
        <v>1930</v>
      </c>
      <c r="H43" s="5"/>
      <c r="I43" s="4">
        <v>19300000000</v>
      </c>
      <c r="J43" s="5"/>
      <c r="K43" s="4">
        <v>273666442</v>
      </c>
      <c r="L43" s="5"/>
      <c r="M43" s="4">
        <f t="shared" si="1"/>
        <v>19026333558</v>
      </c>
      <c r="N43" s="5"/>
      <c r="O43" s="4">
        <v>19300000000</v>
      </c>
      <c r="P43" s="5"/>
      <c r="Q43" s="4">
        <v>273666442</v>
      </c>
      <c r="R43" s="5"/>
      <c r="S43" s="4">
        <f t="shared" si="2"/>
        <v>19026333558</v>
      </c>
    </row>
    <row r="44" spans="1:19">
      <c r="A44" s="1" t="s">
        <v>52</v>
      </c>
      <c r="C44" s="5" t="s">
        <v>217</v>
      </c>
      <c r="D44" s="5"/>
      <c r="E44" s="4">
        <v>2362689</v>
      </c>
      <c r="F44" s="5"/>
      <c r="G44" s="4">
        <v>3300</v>
      </c>
      <c r="H44" s="5"/>
      <c r="I44" s="4">
        <v>0</v>
      </c>
      <c r="J44" s="5"/>
      <c r="K44" s="4">
        <v>0</v>
      </c>
      <c r="L44" s="5"/>
      <c r="M44" s="4">
        <f t="shared" si="1"/>
        <v>0</v>
      </c>
      <c r="N44" s="5"/>
      <c r="O44" s="4">
        <v>7796873700</v>
      </c>
      <c r="P44" s="5"/>
      <c r="Q44" s="4">
        <v>0</v>
      </c>
      <c r="R44" s="5"/>
      <c r="S44" s="4">
        <f t="shared" si="2"/>
        <v>7796873700</v>
      </c>
    </row>
    <row r="45" spans="1:19">
      <c r="A45" s="1" t="s">
        <v>218</v>
      </c>
      <c r="C45" s="5" t="s">
        <v>198</v>
      </c>
      <c r="D45" s="5"/>
      <c r="E45" s="4">
        <v>782904</v>
      </c>
      <c r="F45" s="5"/>
      <c r="G45" s="4">
        <v>3000</v>
      </c>
      <c r="H45" s="5"/>
      <c r="I45" s="4">
        <v>0</v>
      </c>
      <c r="J45" s="5"/>
      <c r="K45" s="4">
        <v>0</v>
      </c>
      <c r="L45" s="5"/>
      <c r="M45" s="4">
        <f t="shared" si="1"/>
        <v>0</v>
      </c>
      <c r="N45" s="5"/>
      <c r="O45" s="4">
        <v>2348712000</v>
      </c>
      <c r="P45" s="5"/>
      <c r="Q45" s="4">
        <v>0</v>
      </c>
      <c r="R45" s="5"/>
      <c r="S45" s="4">
        <f t="shared" si="2"/>
        <v>2348712000</v>
      </c>
    </row>
    <row r="46" spans="1:19">
      <c r="A46" s="1" t="s">
        <v>219</v>
      </c>
      <c r="C46" s="5" t="s">
        <v>220</v>
      </c>
      <c r="D46" s="5"/>
      <c r="E46" s="4">
        <v>2461134</v>
      </c>
      <c r="F46" s="5"/>
      <c r="G46" s="4">
        <v>165</v>
      </c>
      <c r="H46" s="5"/>
      <c r="I46" s="4">
        <v>0</v>
      </c>
      <c r="J46" s="5"/>
      <c r="K46" s="4">
        <v>0</v>
      </c>
      <c r="L46" s="5"/>
      <c r="M46" s="4">
        <f t="shared" si="1"/>
        <v>0</v>
      </c>
      <c r="N46" s="5"/>
      <c r="O46" s="4">
        <v>406087110</v>
      </c>
      <c r="P46" s="5"/>
      <c r="Q46" s="4">
        <v>8443126</v>
      </c>
      <c r="R46" s="5"/>
      <c r="S46" s="4">
        <f>O46-Q46</f>
        <v>397643984</v>
      </c>
    </row>
    <row r="47" spans="1:19">
      <c r="A47" s="1" t="s">
        <v>293</v>
      </c>
      <c r="C47" s="5" t="s">
        <v>292</v>
      </c>
      <c r="D47" s="5"/>
      <c r="E47" s="4">
        <v>0</v>
      </c>
      <c r="F47" s="5">
        <v>0</v>
      </c>
      <c r="G47" s="4">
        <v>0</v>
      </c>
      <c r="H47" s="5"/>
      <c r="I47" s="4">
        <v>0</v>
      </c>
      <c r="J47" s="5"/>
      <c r="K47" s="4">
        <v>0</v>
      </c>
      <c r="L47" s="5"/>
      <c r="M47" s="4">
        <v>0</v>
      </c>
      <c r="N47" s="5"/>
      <c r="O47" s="4">
        <v>20126</v>
      </c>
      <c r="P47" s="5"/>
      <c r="Q47" s="4">
        <v>0</v>
      </c>
      <c r="R47" s="5"/>
      <c r="S47" s="4">
        <f t="shared" ref="S47:S48" si="3">O47-Q47</f>
        <v>20126</v>
      </c>
    </row>
    <row r="48" spans="1:19">
      <c r="A48" s="1" t="s">
        <v>294</v>
      </c>
      <c r="C48" s="5" t="s">
        <v>292</v>
      </c>
      <c r="D48" s="5"/>
      <c r="E48" s="4">
        <v>0</v>
      </c>
      <c r="F48" s="5">
        <v>0</v>
      </c>
      <c r="G48" s="4">
        <v>0</v>
      </c>
      <c r="H48" s="5"/>
      <c r="I48" s="4">
        <v>0</v>
      </c>
      <c r="J48" s="5"/>
      <c r="K48" s="4">
        <v>0</v>
      </c>
      <c r="L48" s="5"/>
      <c r="M48" s="4">
        <v>0</v>
      </c>
      <c r="N48" s="5"/>
      <c r="O48" s="4">
        <v>1079</v>
      </c>
      <c r="P48" s="5"/>
      <c r="Q48" s="4">
        <v>0</v>
      </c>
      <c r="R48" s="5"/>
      <c r="S48" s="4">
        <f t="shared" si="3"/>
        <v>1079</v>
      </c>
    </row>
    <row r="49" spans="3:19" ht="24.75" thickBot="1">
      <c r="C49" s="5"/>
      <c r="D49" s="5"/>
      <c r="E49" s="5"/>
      <c r="F49" s="5"/>
      <c r="G49" s="5"/>
      <c r="H49" s="5"/>
      <c r="I49" s="13">
        <f>SUM(I8:I48)</f>
        <v>20956454185</v>
      </c>
      <c r="J49" s="5"/>
      <c r="K49" s="13">
        <f>SUM(K8:K48)</f>
        <v>340098858</v>
      </c>
      <c r="L49" s="5"/>
      <c r="M49" s="13">
        <f>SUM(M8:M48)</f>
        <v>20616355327</v>
      </c>
      <c r="N49" s="5"/>
      <c r="O49" s="13">
        <f>SUM(O8:O48)</f>
        <v>1034266025884</v>
      </c>
      <c r="P49" s="5"/>
      <c r="Q49" s="13">
        <f>SUM(Q8:Q48)</f>
        <v>38892501597</v>
      </c>
      <c r="R49" s="5"/>
      <c r="S49" s="13">
        <f>SUM(S8:S48)</f>
        <v>995373524287</v>
      </c>
    </row>
    <row r="50" spans="3:19" ht="24.75" thickTop="1">
      <c r="I50" s="21"/>
      <c r="O50" s="3"/>
    </row>
    <row r="51" spans="3:19">
      <c r="I51" s="21"/>
      <c r="O51" s="3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93"/>
  <sheetViews>
    <sheetView rightToLeft="1" topLeftCell="A22" zoomScale="80" zoomScaleNormal="80" workbookViewId="0">
      <selection activeCell="I45" sqref="A45:I45"/>
    </sheetView>
  </sheetViews>
  <sheetFormatPr defaultRowHeight="24"/>
  <cols>
    <col min="1" max="1" width="37.140625" style="11" bestFit="1" customWidth="1"/>
    <col min="2" max="2" width="1" style="11" customWidth="1"/>
    <col min="3" max="3" width="15" style="11" bestFit="1" customWidth="1"/>
    <col min="4" max="4" width="1" style="11" customWidth="1"/>
    <col min="5" max="5" width="22" style="11" bestFit="1" customWidth="1"/>
    <col min="6" max="6" width="1" style="11" customWidth="1"/>
    <col min="7" max="7" width="22" style="11" bestFit="1" customWidth="1"/>
    <col min="8" max="8" width="1" style="11" customWidth="1"/>
    <col min="9" max="9" width="39.5703125" style="11" bestFit="1" customWidth="1"/>
    <col min="10" max="10" width="1" style="11" customWidth="1"/>
    <col min="11" max="11" width="15" style="11" bestFit="1" customWidth="1"/>
    <col min="12" max="12" width="1" style="11" customWidth="1"/>
    <col min="13" max="13" width="22" style="11" bestFit="1" customWidth="1"/>
    <col min="14" max="14" width="1" style="11" customWidth="1"/>
    <col min="15" max="15" width="22" style="11" bestFit="1" customWidth="1"/>
    <col min="16" max="16" width="1" style="11" customWidth="1"/>
    <col min="17" max="17" width="39.5703125" style="11" bestFit="1" customWidth="1"/>
    <col min="18" max="18" width="1" style="11" customWidth="1"/>
    <col min="19" max="19" width="9.140625" style="11" customWidth="1"/>
    <col min="20" max="16384" width="9.140625" style="11"/>
  </cols>
  <sheetData>
    <row r="2" spans="1:17" ht="24.7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17" ht="24.75">
      <c r="A3" s="30" t="s">
        <v>161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4" spans="1:17" ht="24.75">
      <c r="A4" s="30" t="s">
        <v>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</row>
    <row r="6" spans="1:17" ht="24.75">
      <c r="A6" s="32" t="s">
        <v>3</v>
      </c>
      <c r="C6" s="31" t="s">
        <v>163</v>
      </c>
      <c r="D6" s="31" t="s">
        <v>163</v>
      </c>
      <c r="E6" s="31" t="s">
        <v>163</v>
      </c>
      <c r="F6" s="31" t="s">
        <v>163</v>
      </c>
      <c r="G6" s="31" t="s">
        <v>163</v>
      </c>
      <c r="H6" s="31" t="s">
        <v>163</v>
      </c>
      <c r="I6" s="31" t="s">
        <v>163</v>
      </c>
      <c r="K6" s="31" t="s">
        <v>164</v>
      </c>
      <c r="L6" s="31" t="s">
        <v>164</v>
      </c>
      <c r="M6" s="31" t="s">
        <v>164</v>
      </c>
      <c r="N6" s="31" t="s">
        <v>164</v>
      </c>
      <c r="O6" s="31" t="s">
        <v>164</v>
      </c>
      <c r="P6" s="31" t="s">
        <v>164</v>
      </c>
      <c r="Q6" s="31" t="s">
        <v>164</v>
      </c>
    </row>
    <row r="7" spans="1:17" ht="24.75">
      <c r="A7" s="31" t="s">
        <v>3</v>
      </c>
      <c r="C7" s="31" t="s">
        <v>7</v>
      </c>
      <c r="E7" s="31" t="s">
        <v>221</v>
      </c>
      <c r="G7" s="31" t="s">
        <v>222</v>
      </c>
      <c r="I7" s="31" t="s">
        <v>223</v>
      </c>
      <c r="K7" s="31" t="s">
        <v>7</v>
      </c>
      <c r="M7" s="31" t="s">
        <v>221</v>
      </c>
      <c r="O7" s="31" t="s">
        <v>222</v>
      </c>
      <c r="Q7" s="31" t="s">
        <v>223</v>
      </c>
    </row>
    <row r="8" spans="1:17">
      <c r="A8" s="11" t="s">
        <v>28</v>
      </c>
      <c r="C8" s="7">
        <v>32351135</v>
      </c>
      <c r="D8" s="7"/>
      <c r="E8" s="7">
        <v>492992039297</v>
      </c>
      <c r="F8" s="7"/>
      <c r="G8" s="7">
        <v>477555889339</v>
      </c>
      <c r="H8" s="7"/>
      <c r="I8" s="7">
        <f>E8-G8</f>
        <v>15436149958</v>
      </c>
      <c r="J8" s="7"/>
      <c r="K8" s="7">
        <v>32351135</v>
      </c>
      <c r="L8" s="7"/>
      <c r="M8" s="7">
        <v>492992039297</v>
      </c>
      <c r="N8" s="7"/>
      <c r="O8" s="7">
        <v>334672491575</v>
      </c>
      <c r="P8" s="7"/>
      <c r="Q8" s="7">
        <f t="shared" ref="Q8:Q71" si="0">M8-O8</f>
        <v>158319547722</v>
      </c>
    </row>
    <row r="9" spans="1:17">
      <c r="A9" s="11" t="s">
        <v>26</v>
      </c>
      <c r="C9" s="7">
        <v>5765952</v>
      </c>
      <c r="D9" s="7"/>
      <c r="E9" s="7">
        <v>161861643097</v>
      </c>
      <c r="F9" s="7"/>
      <c r="G9" s="7">
        <v>160829947071</v>
      </c>
      <c r="H9" s="7"/>
      <c r="I9" s="7">
        <f t="shared" ref="I9:I72" si="1">E9-G9</f>
        <v>1031696026</v>
      </c>
      <c r="J9" s="7"/>
      <c r="K9" s="7">
        <v>5765952</v>
      </c>
      <c r="L9" s="7"/>
      <c r="M9" s="7">
        <v>161861643097</v>
      </c>
      <c r="N9" s="7"/>
      <c r="O9" s="7">
        <v>118409590272</v>
      </c>
      <c r="P9" s="7"/>
      <c r="Q9" s="7">
        <f t="shared" si="0"/>
        <v>43452052825</v>
      </c>
    </row>
    <row r="10" spans="1:17">
      <c r="A10" s="11" t="s">
        <v>17</v>
      </c>
      <c r="C10" s="7">
        <v>88162849</v>
      </c>
      <c r="D10" s="7"/>
      <c r="E10" s="7">
        <v>523200531889</v>
      </c>
      <c r="F10" s="7"/>
      <c r="G10" s="7">
        <v>286972527394</v>
      </c>
      <c r="H10" s="7"/>
      <c r="I10" s="7">
        <f t="shared" si="1"/>
        <v>236228004495</v>
      </c>
      <c r="J10" s="7"/>
      <c r="K10" s="7">
        <v>88162849</v>
      </c>
      <c r="L10" s="7"/>
      <c r="M10" s="7">
        <v>523200531889</v>
      </c>
      <c r="N10" s="7"/>
      <c r="O10" s="7">
        <v>776285184769</v>
      </c>
      <c r="P10" s="7"/>
      <c r="Q10" s="7">
        <f t="shared" si="0"/>
        <v>-253084652880</v>
      </c>
    </row>
    <row r="11" spans="1:17">
      <c r="A11" s="11" t="s">
        <v>61</v>
      </c>
      <c r="C11" s="7">
        <v>47100791</v>
      </c>
      <c r="D11" s="7"/>
      <c r="E11" s="7">
        <v>1348899794667</v>
      </c>
      <c r="F11" s="7"/>
      <c r="G11" s="7">
        <v>1406957265871</v>
      </c>
      <c r="H11" s="7"/>
      <c r="I11" s="7">
        <f t="shared" si="1"/>
        <v>-58057471204</v>
      </c>
      <c r="J11" s="7"/>
      <c r="K11" s="7">
        <v>47100791</v>
      </c>
      <c r="L11" s="7"/>
      <c r="M11" s="7">
        <v>1348899794667</v>
      </c>
      <c r="N11" s="7"/>
      <c r="O11" s="7">
        <v>1133031572381</v>
      </c>
      <c r="P11" s="7"/>
      <c r="Q11" s="7">
        <f t="shared" si="0"/>
        <v>215868222286</v>
      </c>
    </row>
    <row r="12" spans="1:17">
      <c r="A12" s="11" t="s">
        <v>19</v>
      </c>
      <c r="C12" s="7">
        <v>3921979</v>
      </c>
      <c r="D12" s="7"/>
      <c r="E12" s="7">
        <v>603431998357</v>
      </c>
      <c r="F12" s="7"/>
      <c r="G12" s="7">
        <v>629903785855</v>
      </c>
      <c r="H12" s="7"/>
      <c r="I12" s="7">
        <f t="shared" si="1"/>
        <v>-26471787498</v>
      </c>
      <c r="J12" s="7"/>
      <c r="K12" s="7">
        <v>3921979</v>
      </c>
      <c r="L12" s="7"/>
      <c r="M12" s="7">
        <v>603431998357</v>
      </c>
      <c r="N12" s="7"/>
      <c r="O12" s="7">
        <v>436413779867</v>
      </c>
      <c r="P12" s="7"/>
      <c r="Q12" s="7">
        <f t="shared" si="0"/>
        <v>167018218490</v>
      </c>
    </row>
    <row r="13" spans="1:17">
      <c r="A13" s="11" t="s">
        <v>51</v>
      </c>
      <c r="C13" s="7">
        <v>7191309</v>
      </c>
      <c r="D13" s="7"/>
      <c r="E13" s="7">
        <v>314391940889</v>
      </c>
      <c r="F13" s="7"/>
      <c r="G13" s="7">
        <v>340341071072</v>
      </c>
      <c r="H13" s="7"/>
      <c r="I13" s="7">
        <f t="shared" si="1"/>
        <v>-25949130183</v>
      </c>
      <c r="J13" s="7"/>
      <c r="K13" s="7">
        <v>7191309</v>
      </c>
      <c r="L13" s="7"/>
      <c r="M13" s="7">
        <v>314391940889</v>
      </c>
      <c r="N13" s="7"/>
      <c r="O13" s="7">
        <v>334892055567</v>
      </c>
      <c r="P13" s="7"/>
      <c r="Q13" s="7">
        <f t="shared" si="0"/>
        <v>-20500114678</v>
      </c>
    </row>
    <row r="14" spans="1:17">
      <c r="A14" s="11" t="s">
        <v>21</v>
      </c>
      <c r="C14" s="7">
        <v>1889027</v>
      </c>
      <c r="D14" s="7"/>
      <c r="E14" s="7">
        <v>453339162969</v>
      </c>
      <c r="F14" s="7"/>
      <c r="G14" s="7">
        <v>460882234510</v>
      </c>
      <c r="H14" s="7"/>
      <c r="I14" s="7">
        <f t="shared" si="1"/>
        <v>-7543071541</v>
      </c>
      <c r="J14" s="7"/>
      <c r="K14" s="7">
        <v>1889027</v>
      </c>
      <c r="L14" s="7"/>
      <c r="M14" s="7">
        <v>453339162969</v>
      </c>
      <c r="N14" s="7"/>
      <c r="O14" s="7">
        <v>378844400796</v>
      </c>
      <c r="P14" s="7"/>
      <c r="Q14" s="7">
        <f t="shared" si="0"/>
        <v>74494762173</v>
      </c>
    </row>
    <row r="15" spans="1:17">
      <c r="A15" s="11" t="s">
        <v>35</v>
      </c>
      <c r="C15" s="7">
        <v>3898275</v>
      </c>
      <c r="D15" s="7"/>
      <c r="E15" s="7">
        <v>79555397837</v>
      </c>
      <c r="F15" s="7"/>
      <c r="G15" s="7">
        <v>44633876497</v>
      </c>
      <c r="H15" s="7"/>
      <c r="I15" s="7">
        <f t="shared" si="1"/>
        <v>34921521340</v>
      </c>
      <c r="J15" s="7"/>
      <c r="K15" s="7">
        <v>3898275</v>
      </c>
      <c r="L15" s="7"/>
      <c r="M15" s="7">
        <v>79555397837</v>
      </c>
      <c r="N15" s="7"/>
      <c r="O15" s="7">
        <v>64580836562</v>
      </c>
      <c r="P15" s="7"/>
      <c r="Q15" s="7">
        <f t="shared" si="0"/>
        <v>14974561275</v>
      </c>
    </row>
    <row r="16" spans="1:17">
      <c r="A16" s="11" t="s">
        <v>38</v>
      </c>
      <c r="C16" s="7">
        <v>7297155</v>
      </c>
      <c r="D16" s="7"/>
      <c r="E16" s="7">
        <v>111968683216</v>
      </c>
      <c r="F16" s="7"/>
      <c r="G16" s="7">
        <v>113071251229</v>
      </c>
      <c r="H16" s="7"/>
      <c r="I16" s="7">
        <f t="shared" si="1"/>
        <v>-1102568013</v>
      </c>
      <c r="J16" s="7"/>
      <c r="K16" s="7">
        <v>7297155</v>
      </c>
      <c r="L16" s="7"/>
      <c r="M16" s="7">
        <v>111968683216</v>
      </c>
      <c r="N16" s="7"/>
      <c r="O16" s="7">
        <v>132134061646</v>
      </c>
      <c r="P16" s="7"/>
      <c r="Q16" s="7">
        <f t="shared" si="0"/>
        <v>-20165378430</v>
      </c>
    </row>
    <row r="17" spans="1:17">
      <c r="A17" s="11" t="s">
        <v>45</v>
      </c>
      <c r="C17" s="7">
        <v>5156472</v>
      </c>
      <c r="D17" s="7"/>
      <c r="E17" s="7">
        <v>117534387437</v>
      </c>
      <c r="F17" s="7"/>
      <c r="G17" s="7">
        <v>144598563873</v>
      </c>
      <c r="H17" s="7"/>
      <c r="I17" s="7">
        <f t="shared" si="1"/>
        <v>-27064176436</v>
      </c>
      <c r="J17" s="7"/>
      <c r="K17" s="7">
        <v>5156472</v>
      </c>
      <c r="L17" s="7"/>
      <c r="M17" s="7">
        <v>117534387437</v>
      </c>
      <c r="N17" s="7"/>
      <c r="O17" s="7">
        <v>135455130039</v>
      </c>
      <c r="P17" s="7"/>
      <c r="Q17" s="7">
        <f t="shared" si="0"/>
        <v>-17920742602</v>
      </c>
    </row>
    <row r="18" spans="1:17">
      <c r="A18" s="11" t="s">
        <v>24</v>
      </c>
      <c r="C18" s="7">
        <v>4659425</v>
      </c>
      <c r="D18" s="7"/>
      <c r="E18" s="7">
        <v>79063143260</v>
      </c>
      <c r="F18" s="7"/>
      <c r="G18" s="7">
        <v>95454238518</v>
      </c>
      <c r="H18" s="7"/>
      <c r="I18" s="7">
        <f t="shared" si="1"/>
        <v>-16391095258</v>
      </c>
      <c r="J18" s="7"/>
      <c r="K18" s="7">
        <v>4659425</v>
      </c>
      <c r="L18" s="7"/>
      <c r="M18" s="7">
        <v>79063143260</v>
      </c>
      <c r="N18" s="7"/>
      <c r="O18" s="7">
        <v>52872071768</v>
      </c>
      <c r="P18" s="7"/>
      <c r="Q18" s="7">
        <f t="shared" si="0"/>
        <v>26191071492</v>
      </c>
    </row>
    <row r="19" spans="1:17">
      <c r="A19" s="11" t="s">
        <v>72</v>
      </c>
      <c r="C19" s="7">
        <v>522412</v>
      </c>
      <c r="D19" s="7"/>
      <c r="E19" s="7">
        <v>83686821579</v>
      </c>
      <c r="F19" s="7"/>
      <c r="G19" s="7">
        <v>103818948042</v>
      </c>
      <c r="H19" s="7"/>
      <c r="I19" s="7">
        <f t="shared" si="1"/>
        <v>-20132126463</v>
      </c>
      <c r="J19" s="7"/>
      <c r="K19" s="7">
        <v>522412</v>
      </c>
      <c r="L19" s="7"/>
      <c r="M19" s="7">
        <v>83686821579</v>
      </c>
      <c r="N19" s="7"/>
      <c r="O19" s="7">
        <v>103818948042</v>
      </c>
      <c r="P19" s="7"/>
      <c r="Q19" s="7">
        <f t="shared" si="0"/>
        <v>-20132126463</v>
      </c>
    </row>
    <row r="20" spans="1:17">
      <c r="A20" s="11" t="s">
        <v>58</v>
      </c>
      <c r="C20" s="7">
        <v>28760545</v>
      </c>
      <c r="D20" s="7"/>
      <c r="E20" s="7">
        <v>506318623900</v>
      </c>
      <c r="F20" s="7"/>
      <c r="G20" s="7">
        <v>618103255151</v>
      </c>
      <c r="H20" s="7"/>
      <c r="I20" s="7">
        <f t="shared" si="1"/>
        <v>-111784631251</v>
      </c>
      <c r="J20" s="7"/>
      <c r="K20" s="7">
        <v>28760545</v>
      </c>
      <c r="L20" s="7"/>
      <c r="M20" s="7">
        <v>506318623900</v>
      </c>
      <c r="N20" s="7"/>
      <c r="O20" s="7">
        <v>610259269288</v>
      </c>
      <c r="P20" s="7"/>
      <c r="Q20" s="7">
        <f t="shared" si="0"/>
        <v>-103940645388</v>
      </c>
    </row>
    <row r="21" spans="1:17">
      <c r="A21" s="11" t="s">
        <v>34</v>
      </c>
      <c r="C21" s="7">
        <v>14000000</v>
      </c>
      <c r="D21" s="7"/>
      <c r="E21" s="7">
        <v>231295554000</v>
      </c>
      <c r="F21" s="7"/>
      <c r="G21" s="7">
        <v>222180500774</v>
      </c>
      <c r="H21" s="7"/>
      <c r="I21" s="7">
        <f t="shared" si="1"/>
        <v>9115053226</v>
      </c>
      <c r="J21" s="7"/>
      <c r="K21" s="7">
        <v>14000000</v>
      </c>
      <c r="L21" s="7"/>
      <c r="M21" s="7">
        <v>231295554000</v>
      </c>
      <c r="N21" s="7"/>
      <c r="O21" s="7">
        <v>228678260508</v>
      </c>
      <c r="P21" s="7"/>
      <c r="Q21" s="7">
        <f t="shared" si="0"/>
        <v>2617293492</v>
      </c>
    </row>
    <row r="22" spans="1:17">
      <c r="A22" s="11" t="s">
        <v>30</v>
      </c>
      <c r="C22" s="7">
        <v>2210747</v>
      </c>
      <c r="D22" s="7"/>
      <c r="E22" s="7">
        <v>56867115493</v>
      </c>
      <c r="F22" s="7"/>
      <c r="G22" s="7">
        <v>78236510363</v>
      </c>
      <c r="H22" s="7"/>
      <c r="I22" s="7">
        <f t="shared" si="1"/>
        <v>-21369394870</v>
      </c>
      <c r="J22" s="7"/>
      <c r="K22" s="7">
        <v>2210747</v>
      </c>
      <c r="L22" s="7"/>
      <c r="M22" s="7">
        <v>56867115493</v>
      </c>
      <c r="N22" s="7"/>
      <c r="O22" s="7">
        <v>71614620561</v>
      </c>
      <c r="P22" s="7"/>
      <c r="Q22" s="7">
        <f t="shared" si="0"/>
        <v>-14747505068</v>
      </c>
    </row>
    <row r="23" spans="1:17">
      <c r="A23" s="11" t="s">
        <v>64</v>
      </c>
      <c r="C23" s="7">
        <v>11589687</v>
      </c>
      <c r="D23" s="7"/>
      <c r="E23" s="7">
        <v>255875376927</v>
      </c>
      <c r="F23" s="7"/>
      <c r="G23" s="7">
        <v>253801645822</v>
      </c>
      <c r="H23" s="7"/>
      <c r="I23" s="7">
        <f t="shared" si="1"/>
        <v>2073731105</v>
      </c>
      <c r="J23" s="7"/>
      <c r="K23" s="7">
        <v>11589687</v>
      </c>
      <c r="L23" s="7"/>
      <c r="M23" s="7">
        <v>255875376927</v>
      </c>
      <c r="N23" s="7"/>
      <c r="O23" s="7">
        <v>207291975772</v>
      </c>
      <c r="P23" s="7"/>
      <c r="Q23" s="7">
        <f t="shared" si="0"/>
        <v>48583401155</v>
      </c>
    </row>
    <row r="24" spans="1:17">
      <c r="A24" s="11" t="s">
        <v>20</v>
      </c>
      <c r="C24" s="7">
        <v>2741383</v>
      </c>
      <c r="D24" s="7"/>
      <c r="E24" s="7">
        <v>128269128268</v>
      </c>
      <c r="F24" s="7"/>
      <c r="G24" s="7">
        <v>129904171330</v>
      </c>
      <c r="H24" s="7"/>
      <c r="I24" s="7">
        <f t="shared" si="1"/>
        <v>-1635043062</v>
      </c>
      <c r="J24" s="7"/>
      <c r="K24" s="7">
        <v>2741383</v>
      </c>
      <c r="L24" s="7"/>
      <c r="M24" s="7">
        <v>128269128268</v>
      </c>
      <c r="N24" s="7"/>
      <c r="O24" s="7">
        <v>94263519985</v>
      </c>
      <c r="P24" s="7"/>
      <c r="Q24" s="7">
        <f t="shared" si="0"/>
        <v>34005608283</v>
      </c>
    </row>
    <row r="25" spans="1:17">
      <c r="A25" s="11" t="s">
        <v>65</v>
      </c>
      <c r="C25" s="7">
        <v>18769593</v>
      </c>
      <c r="D25" s="7"/>
      <c r="E25" s="7">
        <v>393681983746</v>
      </c>
      <c r="F25" s="7"/>
      <c r="G25" s="7">
        <v>496300510315</v>
      </c>
      <c r="H25" s="7"/>
      <c r="I25" s="7">
        <f t="shared" si="1"/>
        <v>-102618526569</v>
      </c>
      <c r="J25" s="7"/>
      <c r="K25" s="7">
        <v>18769593</v>
      </c>
      <c r="L25" s="7"/>
      <c r="M25" s="7">
        <v>393681983746</v>
      </c>
      <c r="N25" s="7"/>
      <c r="O25" s="7">
        <v>712716740229</v>
      </c>
      <c r="P25" s="7"/>
      <c r="Q25" s="7">
        <f t="shared" si="0"/>
        <v>-319034756483</v>
      </c>
    </row>
    <row r="26" spans="1:17">
      <c r="A26" s="11" t="s">
        <v>55</v>
      </c>
      <c r="C26" s="7">
        <v>9129411</v>
      </c>
      <c r="D26" s="7"/>
      <c r="E26" s="7">
        <v>482250335981</v>
      </c>
      <c r="F26" s="7"/>
      <c r="G26" s="7">
        <v>558741986071</v>
      </c>
      <c r="H26" s="7"/>
      <c r="I26" s="7">
        <f t="shared" si="1"/>
        <v>-76491650090</v>
      </c>
      <c r="J26" s="7"/>
      <c r="K26" s="7">
        <v>9129411</v>
      </c>
      <c r="L26" s="7"/>
      <c r="M26" s="7">
        <v>482250335981</v>
      </c>
      <c r="N26" s="7"/>
      <c r="O26" s="7">
        <v>696176298582</v>
      </c>
      <c r="P26" s="7"/>
      <c r="Q26" s="7">
        <f t="shared" si="0"/>
        <v>-213925962601</v>
      </c>
    </row>
    <row r="27" spans="1:17">
      <c r="A27" s="11" t="s">
        <v>23</v>
      </c>
      <c r="C27" s="7">
        <v>72485116</v>
      </c>
      <c r="D27" s="7"/>
      <c r="E27" s="7">
        <v>476275813390</v>
      </c>
      <c r="F27" s="7"/>
      <c r="G27" s="7">
        <v>518787572830</v>
      </c>
      <c r="H27" s="7"/>
      <c r="I27" s="7">
        <f t="shared" si="1"/>
        <v>-42511759440</v>
      </c>
      <c r="J27" s="7"/>
      <c r="K27" s="7">
        <v>72485116</v>
      </c>
      <c r="L27" s="7"/>
      <c r="M27" s="7">
        <v>476275813390</v>
      </c>
      <c r="N27" s="7"/>
      <c r="O27" s="7">
        <v>482435448425</v>
      </c>
      <c r="P27" s="7"/>
      <c r="Q27" s="7">
        <f t="shared" si="0"/>
        <v>-6159635035</v>
      </c>
    </row>
    <row r="28" spans="1:17">
      <c r="A28" s="11" t="s">
        <v>37</v>
      </c>
      <c r="C28" s="7">
        <v>3583604</v>
      </c>
      <c r="D28" s="7"/>
      <c r="E28" s="7">
        <v>33521069443</v>
      </c>
      <c r="F28" s="7"/>
      <c r="G28" s="7">
        <v>39505702458</v>
      </c>
      <c r="H28" s="7"/>
      <c r="I28" s="7">
        <f t="shared" si="1"/>
        <v>-5984633015</v>
      </c>
      <c r="J28" s="7"/>
      <c r="K28" s="7">
        <v>3583604</v>
      </c>
      <c r="L28" s="7"/>
      <c r="M28" s="7">
        <v>33521069443</v>
      </c>
      <c r="N28" s="7"/>
      <c r="O28" s="7">
        <v>20094067344</v>
      </c>
      <c r="P28" s="7"/>
      <c r="Q28" s="7">
        <f t="shared" si="0"/>
        <v>13427002099</v>
      </c>
    </row>
    <row r="29" spans="1:17">
      <c r="A29" s="11" t="s">
        <v>33</v>
      </c>
      <c r="C29" s="7">
        <v>7825000</v>
      </c>
      <c r="D29" s="7"/>
      <c r="E29" s="7">
        <v>70138204751</v>
      </c>
      <c r="F29" s="7"/>
      <c r="G29" s="7">
        <v>73047341778</v>
      </c>
      <c r="H29" s="7"/>
      <c r="I29" s="7">
        <f t="shared" si="1"/>
        <v>-2909137027</v>
      </c>
      <c r="J29" s="7"/>
      <c r="K29" s="7">
        <v>7825000</v>
      </c>
      <c r="L29" s="7"/>
      <c r="M29" s="7">
        <v>70138204751</v>
      </c>
      <c r="N29" s="7"/>
      <c r="O29" s="7">
        <v>80853420548</v>
      </c>
      <c r="P29" s="7"/>
      <c r="Q29" s="7">
        <f t="shared" si="0"/>
        <v>-10715215797</v>
      </c>
    </row>
    <row r="30" spans="1:17">
      <c r="A30" s="11" t="s">
        <v>46</v>
      </c>
      <c r="C30" s="7">
        <v>1014534</v>
      </c>
      <c r="D30" s="7"/>
      <c r="E30" s="7">
        <v>52896703563</v>
      </c>
      <c r="F30" s="7"/>
      <c r="G30" s="7">
        <v>65296261426</v>
      </c>
      <c r="H30" s="7"/>
      <c r="I30" s="7">
        <f t="shared" si="1"/>
        <v>-12399557863</v>
      </c>
      <c r="J30" s="7"/>
      <c r="K30" s="7">
        <v>1014534</v>
      </c>
      <c r="L30" s="7"/>
      <c r="M30" s="7">
        <v>52896703563</v>
      </c>
      <c r="N30" s="7"/>
      <c r="O30" s="7">
        <v>61975579671</v>
      </c>
      <c r="P30" s="7"/>
      <c r="Q30" s="7">
        <f t="shared" si="0"/>
        <v>-9078876108</v>
      </c>
    </row>
    <row r="31" spans="1:17">
      <c r="A31" s="11" t="s">
        <v>36</v>
      </c>
      <c r="C31" s="7">
        <v>10000000</v>
      </c>
      <c r="D31" s="7"/>
      <c r="E31" s="7">
        <v>67038732000</v>
      </c>
      <c r="F31" s="7"/>
      <c r="G31" s="7">
        <v>97635591000</v>
      </c>
      <c r="H31" s="7"/>
      <c r="I31" s="7">
        <f t="shared" si="1"/>
        <v>-30596859000</v>
      </c>
      <c r="J31" s="7"/>
      <c r="K31" s="7">
        <v>10000000</v>
      </c>
      <c r="L31" s="7"/>
      <c r="M31" s="7">
        <v>67038732000</v>
      </c>
      <c r="N31" s="7"/>
      <c r="O31" s="7">
        <v>76208915637</v>
      </c>
      <c r="P31" s="7"/>
      <c r="Q31" s="7">
        <f t="shared" si="0"/>
        <v>-9170183637</v>
      </c>
    </row>
    <row r="32" spans="1:17">
      <c r="A32" s="11" t="s">
        <v>52</v>
      </c>
      <c r="C32" s="7">
        <v>2362689</v>
      </c>
      <c r="D32" s="7"/>
      <c r="E32" s="7">
        <v>103574627119</v>
      </c>
      <c r="F32" s="7"/>
      <c r="G32" s="7">
        <v>105735367640</v>
      </c>
      <c r="H32" s="7"/>
      <c r="I32" s="7">
        <f t="shared" si="1"/>
        <v>-2160740521</v>
      </c>
      <c r="J32" s="7"/>
      <c r="K32" s="7">
        <v>2362689</v>
      </c>
      <c r="L32" s="7"/>
      <c r="M32" s="7">
        <v>103574627119</v>
      </c>
      <c r="N32" s="7"/>
      <c r="O32" s="7">
        <v>70830565870</v>
      </c>
      <c r="P32" s="7"/>
      <c r="Q32" s="7">
        <f t="shared" si="0"/>
        <v>32744061249</v>
      </c>
    </row>
    <row r="33" spans="1:17">
      <c r="A33" s="11" t="s">
        <v>31</v>
      </c>
      <c r="C33" s="7">
        <v>4301406</v>
      </c>
      <c r="D33" s="7"/>
      <c r="E33" s="7">
        <v>151325284940</v>
      </c>
      <c r="F33" s="7"/>
      <c r="G33" s="7">
        <v>160868898740</v>
      </c>
      <c r="H33" s="7"/>
      <c r="I33" s="7">
        <f t="shared" si="1"/>
        <v>-9543613800</v>
      </c>
      <c r="J33" s="7"/>
      <c r="K33" s="7">
        <v>4301406</v>
      </c>
      <c r="L33" s="7"/>
      <c r="M33" s="7">
        <v>151325284940</v>
      </c>
      <c r="N33" s="7"/>
      <c r="O33" s="7">
        <v>147260465185</v>
      </c>
      <c r="P33" s="7"/>
      <c r="Q33" s="7">
        <f t="shared" si="0"/>
        <v>4064819755</v>
      </c>
    </row>
    <row r="34" spans="1:17">
      <c r="A34" s="11" t="s">
        <v>71</v>
      </c>
      <c r="C34" s="7">
        <v>1014855</v>
      </c>
      <c r="D34" s="7"/>
      <c r="E34" s="7">
        <v>35934047746</v>
      </c>
      <c r="F34" s="7"/>
      <c r="G34" s="7">
        <v>23363326062</v>
      </c>
      <c r="H34" s="7"/>
      <c r="I34" s="7">
        <f t="shared" si="1"/>
        <v>12570721684</v>
      </c>
      <c r="J34" s="7"/>
      <c r="K34" s="7">
        <v>1014855</v>
      </c>
      <c r="L34" s="7"/>
      <c r="M34" s="7">
        <v>35934047746</v>
      </c>
      <c r="N34" s="7"/>
      <c r="O34" s="7">
        <v>23363326062</v>
      </c>
      <c r="P34" s="7"/>
      <c r="Q34" s="7">
        <f t="shared" si="0"/>
        <v>12570721684</v>
      </c>
    </row>
    <row r="35" spans="1:17">
      <c r="A35" s="11" t="s">
        <v>70</v>
      </c>
      <c r="C35" s="7">
        <v>1394767</v>
      </c>
      <c r="D35" s="7"/>
      <c r="E35" s="7">
        <v>6411028662</v>
      </c>
      <c r="F35" s="7"/>
      <c r="G35" s="7">
        <v>4652979491</v>
      </c>
      <c r="H35" s="7"/>
      <c r="I35" s="7">
        <f t="shared" si="1"/>
        <v>1758049171</v>
      </c>
      <c r="J35" s="7"/>
      <c r="K35" s="7">
        <v>1394767</v>
      </c>
      <c r="L35" s="7"/>
      <c r="M35" s="7">
        <v>6411028662</v>
      </c>
      <c r="N35" s="7"/>
      <c r="O35" s="7">
        <v>4652979491</v>
      </c>
      <c r="P35" s="7"/>
      <c r="Q35" s="7">
        <f t="shared" si="0"/>
        <v>1758049171</v>
      </c>
    </row>
    <row r="36" spans="1:17">
      <c r="A36" s="11" t="s">
        <v>59</v>
      </c>
      <c r="C36" s="7">
        <v>200000</v>
      </c>
      <c r="D36" s="7"/>
      <c r="E36" s="7">
        <v>936395100</v>
      </c>
      <c r="F36" s="7"/>
      <c r="G36" s="7">
        <v>1055681100</v>
      </c>
      <c r="H36" s="7"/>
      <c r="I36" s="7">
        <f t="shared" si="1"/>
        <v>-119286000</v>
      </c>
      <c r="J36" s="7"/>
      <c r="K36" s="7">
        <v>200000</v>
      </c>
      <c r="L36" s="7"/>
      <c r="M36" s="7">
        <v>936395100</v>
      </c>
      <c r="N36" s="7"/>
      <c r="O36" s="7">
        <v>960486893</v>
      </c>
      <c r="P36" s="7"/>
      <c r="Q36" s="7">
        <f t="shared" si="0"/>
        <v>-24091793</v>
      </c>
    </row>
    <row r="37" spans="1:17">
      <c r="A37" s="11" t="s">
        <v>69</v>
      </c>
      <c r="C37" s="7">
        <v>650804</v>
      </c>
      <c r="D37" s="7"/>
      <c r="E37" s="7">
        <v>6190489592</v>
      </c>
      <c r="F37" s="7"/>
      <c r="G37" s="7">
        <v>4970143314</v>
      </c>
      <c r="H37" s="7"/>
      <c r="I37" s="7">
        <f t="shared" si="1"/>
        <v>1220346278</v>
      </c>
      <c r="J37" s="7"/>
      <c r="K37" s="7">
        <v>650804</v>
      </c>
      <c r="L37" s="7"/>
      <c r="M37" s="7">
        <v>6190489592</v>
      </c>
      <c r="N37" s="7"/>
      <c r="O37" s="7">
        <v>4970143314</v>
      </c>
      <c r="P37" s="7"/>
      <c r="Q37" s="7">
        <f t="shared" si="0"/>
        <v>1220346278</v>
      </c>
    </row>
    <row r="38" spans="1:17">
      <c r="A38" s="11" t="s">
        <v>42</v>
      </c>
      <c r="C38" s="7">
        <v>12780811</v>
      </c>
      <c r="D38" s="7"/>
      <c r="E38" s="7">
        <v>203784433399</v>
      </c>
      <c r="F38" s="7"/>
      <c r="G38" s="7">
        <v>225509581848</v>
      </c>
      <c r="H38" s="7"/>
      <c r="I38" s="7">
        <f t="shared" si="1"/>
        <v>-21725148449</v>
      </c>
      <c r="J38" s="7"/>
      <c r="K38" s="7">
        <v>12780811</v>
      </c>
      <c r="L38" s="7"/>
      <c r="M38" s="7">
        <v>203784433399</v>
      </c>
      <c r="N38" s="7"/>
      <c r="O38" s="7">
        <v>221551469613</v>
      </c>
      <c r="P38" s="7"/>
      <c r="Q38" s="7">
        <f t="shared" si="0"/>
        <v>-17767036214</v>
      </c>
    </row>
    <row r="39" spans="1:17">
      <c r="A39" s="11" t="s">
        <v>41</v>
      </c>
      <c r="C39" s="7">
        <v>124663271</v>
      </c>
      <c r="D39" s="7"/>
      <c r="E39" s="7">
        <v>1005003563999</v>
      </c>
      <c r="F39" s="7"/>
      <c r="G39" s="7">
        <v>1111576075101</v>
      </c>
      <c r="H39" s="7"/>
      <c r="I39" s="7">
        <f t="shared" si="1"/>
        <v>-106572511102</v>
      </c>
      <c r="J39" s="7"/>
      <c r="K39" s="7">
        <v>124663271</v>
      </c>
      <c r="L39" s="7"/>
      <c r="M39" s="7">
        <v>1005003563999</v>
      </c>
      <c r="N39" s="7"/>
      <c r="O39" s="7">
        <v>1188730038323</v>
      </c>
      <c r="P39" s="7"/>
      <c r="Q39" s="7">
        <f t="shared" si="0"/>
        <v>-183726474324</v>
      </c>
    </row>
    <row r="40" spans="1:17">
      <c r="A40" s="11" t="s">
        <v>40</v>
      </c>
      <c r="C40" s="7">
        <v>54555603</v>
      </c>
      <c r="D40" s="7"/>
      <c r="E40" s="7">
        <v>357924581270</v>
      </c>
      <c r="F40" s="7"/>
      <c r="G40" s="7">
        <v>409444028574</v>
      </c>
      <c r="H40" s="7"/>
      <c r="I40" s="7">
        <f t="shared" si="1"/>
        <v>-51519447304</v>
      </c>
      <c r="J40" s="7"/>
      <c r="K40" s="7">
        <v>54555603</v>
      </c>
      <c r="L40" s="7"/>
      <c r="M40" s="7">
        <v>357924581270</v>
      </c>
      <c r="N40" s="7"/>
      <c r="O40" s="7">
        <v>381193957579</v>
      </c>
      <c r="P40" s="7"/>
      <c r="Q40" s="7">
        <f t="shared" si="0"/>
        <v>-23269376309</v>
      </c>
    </row>
    <row r="41" spans="1:17">
      <c r="A41" s="11" t="s">
        <v>60</v>
      </c>
      <c r="C41" s="7">
        <v>10000000</v>
      </c>
      <c r="D41" s="7"/>
      <c r="E41" s="7">
        <v>178233165000</v>
      </c>
      <c r="F41" s="7"/>
      <c r="G41" s="7">
        <v>194833800000</v>
      </c>
      <c r="H41" s="7"/>
      <c r="I41" s="7">
        <f t="shared" si="1"/>
        <v>-16600635000</v>
      </c>
      <c r="J41" s="7"/>
      <c r="K41" s="7">
        <v>10000000</v>
      </c>
      <c r="L41" s="7"/>
      <c r="M41" s="7">
        <v>178233165000</v>
      </c>
      <c r="N41" s="7"/>
      <c r="O41" s="7">
        <v>178712776272</v>
      </c>
      <c r="P41" s="7"/>
      <c r="Q41" s="7">
        <f t="shared" si="0"/>
        <v>-479611272</v>
      </c>
    </row>
    <row r="42" spans="1:17">
      <c r="A42" s="11" t="s">
        <v>43</v>
      </c>
      <c r="C42" s="7">
        <v>21052995</v>
      </c>
      <c r="D42" s="7"/>
      <c r="E42" s="7">
        <v>363096109943</v>
      </c>
      <c r="F42" s="7"/>
      <c r="G42" s="7">
        <v>381721789358</v>
      </c>
      <c r="H42" s="7"/>
      <c r="I42" s="7">
        <f t="shared" si="1"/>
        <v>-18625679415</v>
      </c>
      <c r="J42" s="7"/>
      <c r="K42" s="7">
        <v>21052995</v>
      </c>
      <c r="L42" s="7"/>
      <c r="M42" s="7">
        <v>363096109943</v>
      </c>
      <c r="N42" s="7"/>
      <c r="O42" s="7">
        <v>354306463478</v>
      </c>
      <c r="P42" s="7"/>
      <c r="Q42" s="7">
        <f t="shared" si="0"/>
        <v>8789646465</v>
      </c>
    </row>
    <row r="43" spans="1:17">
      <c r="A43" s="11" t="s">
        <v>44</v>
      </c>
      <c r="C43" s="7">
        <v>44507942</v>
      </c>
      <c r="D43" s="7"/>
      <c r="E43" s="7">
        <v>610555052482</v>
      </c>
      <c r="F43" s="7"/>
      <c r="G43" s="7">
        <v>718950695857</v>
      </c>
      <c r="H43" s="7"/>
      <c r="I43" s="7">
        <f t="shared" si="1"/>
        <v>-108395643375</v>
      </c>
      <c r="J43" s="7"/>
      <c r="K43" s="7">
        <v>44507942</v>
      </c>
      <c r="L43" s="7"/>
      <c r="M43" s="7">
        <v>610555052482</v>
      </c>
      <c r="N43" s="7"/>
      <c r="O43" s="7">
        <v>538419997800</v>
      </c>
      <c r="P43" s="7"/>
      <c r="Q43" s="7">
        <f t="shared" si="0"/>
        <v>72135054682</v>
      </c>
    </row>
    <row r="44" spans="1:17">
      <c r="A44" s="11" t="s">
        <v>68</v>
      </c>
      <c r="C44" s="7">
        <v>42588866</v>
      </c>
      <c r="D44" s="7"/>
      <c r="E44" s="7">
        <v>516492639417</v>
      </c>
      <c r="F44" s="7"/>
      <c r="G44" s="7">
        <v>561748367766</v>
      </c>
      <c r="H44" s="7"/>
      <c r="I44" s="7">
        <f t="shared" si="1"/>
        <v>-45255728349</v>
      </c>
      <c r="J44" s="7"/>
      <c r="K44" s="7">
        <v>42588866</v>
      </c>
      <c r="L44" s="7"/>
      <c r="M44" s="7">
        <v>516492639417</v>
      </c>
      <c r="N44" s="7"/>
      <c r="O44" s="7">
        <v>561748367766</v>
      </c>
      <c r="P44" s="7"/>
      <c r="Q44" s="7">
        <f t="shared" si="0"/>
        <v>-45255728349</v>
      </c>
    </row>
    <row r="45" spans="1:17">
      <c r="A45" s="11" t="s">
        <v>25</v>
      </c>
      <c r="C45" s="7">
        <v>61930327</v>
      </c>
      <c r="D45" s="7"/>
      <c r="E45" s="7">
        <v>608846612972</v>
      </c>
      <c r="F45" s="7"/>
      <c r="G45" s="7">
        <v>843608860866</v>
      </c>
      <c r="H45" s="7"/>
      <c r="I45" s="7">
        <f t="shared" si="1"/>
        <v>-234762247894</v>
      </c>
      <c r="J45" s="7"/>
      <c r="K45" s="7">
        <v>61930327</v>
      </c>
      <c r="L45" s="7"/>
      <c r="M45" s="7">
        <v>608846612972</v>
      </c>
      <c r="N45" s="7"/>
      <c r="O45" s="7">
        <v>683056593652</v>
      </c>
      <c r="P45" s="7"/>
      <c r="Q45" s="7">
        <f t="shared" si="0"/>
        <v>-74209980680</v>
      </c>
    </row>
    <row r="46" spans="1:17">
      <c r="A46" s="11" t="s">
        <v>62</v>
      </c>
      <c r="C46" s="7">
        <v>30485496</v>
      </c>
      <c r="D46" s="7"/>
      <c r="E46" s="7">
        <v>226977763668</v>
      </c>
      <c r="F46" s="7"/>
      <c r="G46" s="7">
        <v>273343047835</v>
      </c>
      <c r="H46" s="7"/>
      <c r="I46" s="7">
        <f t="shared" si="1"/>
        <v>-46365284167</v>
      </c>
      <c r="J46" s="7"/>
      <c r="K46" s="7">
        <v>30485496</v>
      </c>
      <c r="L46" s="7"/>
      <c r="M46" s="7">
        <v>226977763668</v>
      </c>
      <c r="N46" s="7"/>
      <c r="O46" s="7">
        <v>358880918266</v>
      </c>
      <c r="P46" s="7"/>
      <c r="Q46" s="7">
        <f t="shared" si="0"/>
        <v>-131903154598</v>
      </c>
    </row>
    <row r="47" spans="1:17">
      <c r="A47" s="11" t="s">
        <v>22</v>
      </c>
      <c r="C47" s="7">
        <v>3759913</v>
      </c>
      <c r="D47" s="7"/>
      <c r="E47" s="7">
        <v>286706809818</v>
      </c>
      <c r="F47" s="7"/>
      <c r="G47" s="7">
        <v>285523378871</v>
      </c>
      <c r="H47" s="7"/>
      <c r="I47" s="7">
        <f t="shared" si="1"/>
        <v>1183430947</v>
      </c>
      <c r="J47" s="7"/>
      <c r="K47" s="7">
        <v>3759913</v>
      </c>
      <c r="L47" s="7"/>
      <c r="M47" s="7">
        <v>286706809818</v>
      </c>
      <c r="N47" s="7"/>
      <c r="O47" s="7">
        <v>236746112846</v>
      </c>
      <c r="P47" s="7"/>
      <c r="Q47" s="7">
        <f t="shared" si="0"/>
        <v>49960696972</v>
      </c>
    </row>
    <row r="48" spans="1:17">
      <c r="A48" s="11" t="s">
        <v>53</v>
      </c>
      <c r="C48" s="7">
        <v>2585956</v>
      </c>
      <c r="D48" s="7"/>
      <c r="E48" s="7">
        <v>77348438114</v>
      </c>
      <c r="F48" s="7"/>
      <c r="G48" s="7">
        <v>83790488478</v>
      </c>
      <c r="H48" s="7"/>
      <c r="I48" s="7">
        <f t="shared" si="1"/>
        <v>-6442050364</v>
      </c>
      <c r="J48" s="7"/>
      <c r="K48" s="7">
        <v>2585956</v>
      </c>
      <c r="L48" s="7"/>
      <c r="M48" s="7">
        <v>77348438114</v>
      </c>
      <c r="N48" s="7"/>
      <c r="O48" s="7">
        <v>73672523621</v>
      </c>
      <c r="P48" s="7"/>
      <c r="Q48" s="7">
        <f t="shared" si="0"/>
        <v>3675914493</v>
      </c>
    </row>
    <row r="49" spans="1:17">
      <c r="A49" s="11" t="s">
        <v>54</v>
      </c>
      <c r="C49" s="7">
        <v>1260000</v>
      </c>
      <c r="D49" s="7"/>
      <c r="E49" s="7">
        <v>26715888990</v>
      </c>
      <c r="F49" s="7"/>
      <c r="G49" s="7">
        <v>32060626313</v>
      </c>
      <c r="H49" s="7"/>
      <c r="I49" s="7">
        <f t="shared" si="1"/>
        <v>-5344737323</v>
      </c>
      <c r="J49" s="7"/>
      <c r="K49" s="7">
        <v>1260000</v>
      </c>
      <c r="L49" s="7"/>
      <c r="M49" s="7">
        <v>26715888990</v>
      </c>
      <c r="N49" s="7"/>
      <c r="O49" s="7">
        <v>28813713017</v>
      </c>
      <c r="P49" s="7"/>
      <c r="Q49" s="7">
        <f t="shared" si="0"/>
        <v>-2097824027</v>
      </c>
    </row>
    <row r="50" spans="1:17">
      <c r="A50" s="11" t="s">
        <v>16</v>
      </c>
      <c r="C50" s="7">
        <v>15829799</v>
      </c>
      <c r="D50" s="7"/>
      <c r="E50" s="7">
        <v>571202704562</v>
      </c>
      <c r="F50" s="7"/>
      <c r="G50" s="7">
        <v>581664579165</v>
      </c>
      <c r="H50" s="7"/>
      <c r="I50" s="7">
        <f t="shared" si="1"/>
        <v>-10461874603</v>
      </c>
      <c r="J50" s="7"/>
      <c r="K50" s="7">
        <v>15829799</v>
      </c>
      <c r="L50" s="7"/>
      <c r="M50" s="7">
        <v>571202704562</v>
      </c>
      <c r="N50" s="7"/>
      <c r="O50" s="7">
        <v>870356729200</v>
      </c>
      <c r="P50" s="7"/>
      <c r="Q50" s="7">
        <f t="shared" si="0"/>
        <v>-299154024638</v>
      </c>
    </row>
    <row r="51" spans="1:17">
      <c r="A51" s="11" t="s">
        <v>29</v>
      </c>
      <c r="C51" s="7">
        <v>13628458</v>
      </c>
      <c r="D51" s="7"/>
      <c r="E51" s="7">
        <v>416446113066</v>
      </c>
      <c r="F51" s="7"/>
      <c r="G51" s="7">
        <v>434328639717</v>
      </c>
      <c r="H51" s="7"/>
      <c r="I51" s="7">
        <f t="shared" si="1"/>
        <v>-17882526651</v>
      </c>
      <c r="J51" s="7"/>
      <c r="K51" s="7">
        <v>13628458</v>
      </c>
      <c r="L51" s="7"/>
      <c r="M51" s="7">
        <v>416446113066</v>
      </c>
      <c r="N51" s="7"/>
      <c r="O51" s="7">
        <v>435692790528</v>
      </c>
      <c r="P51" s="7"/>
      <c r="Q51" s="7">
        <f t="shared" si="0"/>
        <v>-19246677462</v>
      </c>
    </row>
    <row r="52" spans="1:17">
      <c r="A52" s="11" t="s">
        <v>48</v>
      </c>
      <c r="C52" s="7">
        <v>12700000</v>
      </c>
      <c r="D52" s="7"/>
      <c r="E52" s="7">
        <v>120563354250</v>
      </c>
      <c r="F52" s="7"/>
      <c r="G52" s="7">
        <v>138547642892</v>
      </c>
      <c r="H52" s="7"/>
      <c r="I52" s="7">
        <f t="shared" si="1"/>
        <v>-17984288642</v>
      </c>
      <c r="J52" s="7"/>
      <c r="K52" s="7">
        <v>12700000</v>
      </c>
      <c r="L52" s="7"/>
      <c r="M52" s="7">
        <v>120563354250</v>
      </c>
      <c r="N52" s="7"/>
      <c r="O52" s="7">
        <v>135710264812</v>
      </c>
      <c r="P52" s="7"/>
      <c r="Q52" s="7">
        <f t="shared" si="0"/>
        <v>-15146910562</v>
      </c>
    </row>
    <row r="53" spans="1:17">
      <c r="A53" s="11" t="s">
        <v>49</v>
      </c>
      <c r="C53" s="7">
        <v>554212</v>
      </c>
      <c r="D53" s="7"/>
      <c r="E53" s="7">
        <v>21375480217</v>
      </c>
      <c r="F53" s="7"/>
      <c r="G53" s="7">
        <v>24460601073</v>
      </c>
      <c r="H53" s="7"/>
      <c r="I53" s="7">
        <f t="shared" si="1"/>
        <v>-3085120856</v>
      </c>
      <c r="J53" s="7"/>
      <c r="K53" s="7">
        <v>554212</v>
      </c>
      <c r="L53" s="7"/>
      <c r="M53" s="7">
        <v>21375480217</v>
      </c>
      <c r="N53" s="7"/>
      <c r="O53" s="7">
        <v>23205258193</v>
      </c>
      <c r="P53" s="7"/>
      <c r="Q53" s="7">
        <f t="shared" si="0"/>
        <v>-1829777976</v>
      </c>
    </row>
    <row r="54" spans="1:17">
      <c r="A54" s="11" t="s">
        <v>18</v>
      </c>
      <c r="C54" s="7">
        <v>28325120</v>
      </c>
      <c r="D54" s="7"/>
      <c r="E54" s="7">
        <v>1078960357739</v>
      </c>
      <c r="F54" s="7"/>
      <c r="G54" s="7">
        <v>1113592957948</v>
      </c>
      <c r="H54" s="7"/>
      <c r="I54" s="7">
        <f t="shared" si="1"/>
        <v>-34632600209</v>
      </c>
      <c r="J54" s="7"/>
      <c r="K54" s="7">
        <v>28325120</v>
      </c>
      <c r="L54" s="7"/>
      <c r="M54" s="7">
        <v>1078960357739</v>
      </c>
      <c r="N54" s="7"/>
      <c r="O54" s="7">
        <v>1061428790122</v>
      </c>
      <c r="P54" s="7"/>
      <c r="Q54" s="7">
        <f t="shared" si="0"/>
        <v>17531567617</v>
      </c>
    </row>
    <row r="55" spans="1:17">
      <c r="A55" s="11" t="s">
        <v>67</v>
      </c>
      <c r="C55" s="7">
        <v>4233000</v>
      </c>
      <c r="D55" s="7"/>
      <c r="E55" s="7">
        <v>111128358496</v>
      </c>
      <c r="F55" s="7"/>
      <c r="G55" s="7">
        <v>126603272708</v>
      </c>
      <c r="H55" s="7"/>
      <c r="I55" s="7">
        <f t="shared" si="1"/>
        <v>-15474914212</v>
      </c>
      <c r="J55" s="7"/>
      <c r="K55" s="7">
        <v>4233000</v>
      </c>
      <c r="L55" s="7"/>
      <c r="M55" s="7">
        <v>111128358496</v>
      </c>
      <c r="N55" s="7"/>
      <c r="O55" s="7">
        <v>118821395479</v>
      </c>
      <c r="P55" s="7"/>
      <c r="Q55" s="7">
        <f t="shared" si="0"/>
        <v>-7693036983</v>
      </c>
    </row>
    <row r="56" spans="1:17">
      <c r="A56" s="11" t="s">
        <v>66</v>
      </c>
      <c r="C56" s="7">
        <v>113548</v>
      </c>
      <c r="D56" s="7"/>
      <c r="E56" s="7">
        <v>2412082961</v>
      </c>
      <c r="F56" s="7"/>
      <c r="G56" s="7">
        <v>4759835445</v>
      </c>
      <c r="H56" s="7"/>
      <c r="I56" s="7">
        <f t="shared" si="1"/>
        <v>-2347752484</v>
      </c>
      <c r="J56" s="7"/>
      <c r="K56" s="7">
        <v>113548</v>
      </c>
      <c r="L56" s="7"/>
      <c r="M56" s="7">
        <v>2412082961</v>
      </c>
      <c r="N56" s="7"/>
      <c r="O56" s="7">
        <v>2016900129</v>
      </c>
      <c r="P56" s="7"/>
      <c r="Q56" s="7">
        <f t="shared" si="0"/>
        <v>395182832</v>
      </c>
    </row>
    <row r="57" spans="1:17">
      <c r="A57" s="11" t="s">
        <v>57</v>
      </c>
      <c r="C57" s="7">
        <v>139279052</v>
      </c>
      <c r="D57" s="7"/>
      <c r="E57" s="7">
        <v>1398348450570</v>
      </c>
      <c r="F57" s="7"/>
      <c r="G57" s="7">
        <v>1711246222677</v>
      </c>
      <c r="H57" s="7"/>
      <c r="I57" s="7">
        <f t="shared" si="1"/>
        <v>-312897772107</v>
      </c>
      <c r="J57" s="7"/>
      <c r="K57" s="7">
        <v>139279052</v>
      </c>
      <c r="L57" s="7"/>
      <c r="M57" s="7">
        <v>1398348450570</v>
      </c>
      <c r="N57" s="7"/>
      <c r="O57" s="7">
        <v>1782836364250</v>
      </c>
      <c r="P57" s="7"/>
      <c r="Q57" s="7">
        <f t="shared" si="0"/>
        <v>-384487913680</v>
      </c>
    </row>
    <row r="58" spans="1:17">
      <c r="A58" s="11" t="s">
        <v>56</v>
      </c>
      <c r="C58" s="7">
        <v>32754905</v>
      </c>
      <c r="D58" s="7"/>
      <c r="E58" s="7">
        <v>521937013443</v>
      </c>
      <c r="F58" s="7"/>
      <c r="G58" s="7">
        <v>587708240340</v>
      </c>
      <c r="H58" s="7"/>
      <c r="I58" s="7">
        <f t="shared" si="1"/>
        <v>-65771226897</v>
      </c>
      <c r="J58" s="7"/>
      <c r="K58" s="7">
        <v>32754905</v>
      </c>
      <c r="L58" s="7"/>
      <c r="M58" s="7">
        <v>521937013443</v>
      </c>
      <c r="N58" s="7"/>
      <c r="O58" s="7">
        <v>521993755100</v>
      </c>
      <c r="P58" s="7"/>
      <c r="Q58" s="7">
        <f t="shared" si="0"/>
        <v>-56741657</v>
      </c>
    </row>
    <row r="59" spans="1:17">
      <c r="A59" s="11" t="s">
        <v>15</v>
      </c>
      <c r="C59" s="7">
        <v>144236996</v>
      </c>
      <c r="D59" s="7"/>
      <c r="E59" s="7">
        <v>525053113869</v>
      </c>
      <c r="F59" s="7"/>
      <c r="G59" s="7">
        <v>593731552303</v>
      </c>
      <c r="H59" s="7"/>
      <c r="I59" s="7">
        <f t="shared" si="1"/>
        <v>-68678438434</v>
      </c>
      <c r="J59" s="7"/>
      <c r="K59" s="7">
        <v>144236996</v>
      </c>
      <c r="L59" s="7"/>
      <c r="M59" s="7">
        <v>525053113869</v>
      </c>
      <c r="N59" s="7"/>
      <c r="O59" s="7">
        <v>787149535170</v>
      </c>
      <c r="P59" s="7"/>
      <c r="Q59" s="7">
        <f t="shared" si="0"/>
        <v>-262096421301</v>
      </c>
    </row>
    <row r="60" spans="1:17">
      <c r="A60" s="11" t="s">
        <v>47</v>
      </c>
      <c r="C60" s="7">
        <v>19924849</v>
      </c>
      <c r="D60" s="7"/>
      <c r="E60" s="7">
        <v>75957145729</v>
      </c>
      <c r="F60" s="7"/>
      <c r="G60" s="7">
        <v>70295247176</v>
      </c>
      <c r="H60" s="7"/>
      <c r="I60" s="7">
        <f t="shared" si="1"/>
        <v>5661898553</v>
      </c>
      <c r="J60" s="7"/>
      <c r="K60" s="7">
        <v>19924849</v>
      </c>
      <c r="L60" s="7"/>
      <c r="M60" s="7">
        <v>75957145729</v>
      </c>
      <c r="N60" s="7"/>
      <c r="O60" s="7">
        <v>66880933416</v>
      </c>
      <c r="P60" s="7"/>
      <c r="Q60" s="7">
        <f t="shared" si="0"/>
        <v>9076212313</v>
      </c>
    </row>
    <row r="61" spans="1:17">
      <c r="A61" s="11" t="s">
        <v>50</v>
      </c>
      <c r="C61" s="7">
        <v>20000000</v>
      </c>
      <c r="D61" s="7"/>
      <c r="E61" s="7">
        <v>240560100000</v>
      </c>
      <c r="F61" s="7"/>
      <c r="G61" s="7">
        <v>277936380000</v>
      </c>
      <c r="H61" s="7"/>
      <c r="I61" s="7">
        <f t="shared" si="1"/>
        <v>-37376280000</v>
      </c>
      <c r="J61" s="7"/>
      <c r="K61" s="7">
        <v>20000000</v>
      </c>
      <c r="L61" s="7"/>
      <c r="M61" s="7">
        <v>240560100000</v>
      </c>
      <c r="N61" s="7"/>
      <c r="O61" s="7">
        <v>221987595152</v>
      </c>
      <c r="P61" s="7"/>
      <c r="Q61" s="7">
        <f t="shared" si="0"/>
        <v>18572504848</v>
      </c>
    </row>
    <row r="62" spans="1:17">
      <c r="A62" s="11" t="s">
        <v>224</v>
      </c>
      <c r="C62" s="7">
        <v>0</v>
      </c>
      <c r="D62" s="7"/>
      <c r="E62" s="7">
        <v>0</v>
      </c>
      <c r="F62" s="7"/>
      <c r="G62" s="7">
        <v>0</v>
      </c>
      <c r="H62" s="7"/>
      <c r="I62" s="7">
        <f t="shared" si="1"/>
        <v>0</v>
      </c>
      <c r="J62" s="7"/>
      <c r="K62" s="7">
        <v>0</v>
      </c>
      <c r="L62" s="7"/>
      <c r="M62" s="7">
        <v>0</v>
      </c>
      <c r="N62" s="7"/>
      <c r="O62" s="7">
        <v>0</v>
      </c>
      <c r="P62" s="7"/>
      <c r="Q62" s="7">
        <f t="shared" si="0"/>
        <v>0</v>
      </c>
    </row>
    <row r="63" spans="1:17">
      <c r="A63" s="11" t="s">
        <v>27</v>
      </c>
      <c r="C63" s="7">
        <v>0</v>
      </c>
      <c r="D63" s="7"/>
      <c r="E63" s="7">
        <v>0</v>
      </c>
      <c r="F63" s="7"/>
      <c r="G63" s="7">
        <v>33273048712</v>
      </c>
      <c r="H63" s="7"/>
      <c r="I63" s="7">
        <f t="shared" si="1"/>
        <v>-33273048712</v>
      </c>
      <c r="J63" s="7"/>
      <c r="K63" s="7">
        <v>0</v>
      </c>
      <c r="L63" s="7"/>
      <c r="M63" s="7">
        <v>0</v>
      </c>
      <c r="N63" s="7"/>
      <c r="O63" s="7">
        <v>0</v>
      </c>
      <c r="P63" s="7"/>
      <c r="Q63" s="7">
        <f t="shared" si="0"/>
        <v>0</v>
      </c>
    </row>
    <row r="64" spans="1:17">
      <c r="A64" s="11" t="s">
        <v>32</v>
      </c>
      <c r="C64" s="7">
        <v>0</v>
      </c>
      <c r="D64" s="7"/>
      <c r="E64" s="7">
        <v>0</v>
      </c>
      <c r="F64" s="7"/>
      <c r="G64" s="7">
        <v>147438408</v>
      </c>
      <c r="H64" s="7"/>
      <c r="I64" s="7">
        <f t="shared" si="1"/>
        <v>-147438408</v>
      </c>
      <c r="J64" s="7"/>
      <c r="K64" s="7">
        <v>0</v>
      </c>
      <c r="L64" s="7"/>
      <c r="M64" s="7">
        <v>0</v>
      </c>
      <c r="N64" s="7"/>
      <c r="O64" s="7">
        <v>0</v>
      </c>
      <c r="P64" s="7"/>
      <c r="Q64" s="7">
        <f t="shared" si="0"/>
        <v>0</v>
      </c>
    </row>
    <row r="65" spans="1:17">
      <c r="A65" s="11" t="s">
        <v>39</v>
      </c>
      <c r="C65" s="7">
        <v>0</v>
      </c>
      <c r="D65" s="7"/>
      <c r="E65" s="7">
        <v>0</v>
      </c>
      <c r="F65" s="7"/>
      <c r="G65" s="7">
        <v>781564836</v>
      </c>
      <c r="H65" s="7"/>
      <c r="I65" s="7">
        <f t="shared" si="1"/>
        <v>-781564836</v>
      </c>
      <c r="J65" s="7"/>
      <c r="K65" s="7">
        <v>0</v>
      </c>
      <c r="L65" s="7"/>
      <c r="M65" s="7">
        <v>0</v>
      </c>
      <c r="N65" s="7"/>
      <c r="O65" s="7">
        <v>0</v>
      </c>
      <c r="P65" s="7"/>
      <c r="Q65" s="7">
        <f t="shared" si="0"/>
        <v>0</v>
      </c>
    </row>
    <row r="66" spans="1:17">
      <c r="A66" s="11" t="s">
        <v>63</v>
      </c>
      <c r="C66" s="7">
        <v>0</v>
      </c>
      <c r="D66" s="7"/>
      <c r="E66" s="7">
        <v>0</v>
      </c>
      <c r="F66" s="7"/>
      <c r="G66" s="7">
        <v>84500376</v>
      </c>
      <c r="H66" s="7"/>
      <c r="I66" s="7">
        <f t="shared" si="1"/>
        <v>-84500376</v>
      </c>
      <c r="J66" s="7"/>
      <c r="K66" s="7">
        <v>0</v>
      </c>
      <c r="L66" s="7"/>
      <c r="M66" s="7">
        <v>0</v>
      </c>
      <c r="N66" s="7"/>
      <c r="O66" s="7">
        <v>0</v>
      </c>
      <c r="P66" s="7"/>
      <c r="Q66" s="7">
        <f t="shared" si="0"/>
        <v>0</v>
      </c>
    </row>
    <row r="67" spans="1:17">
      <c r="A67" s="11" t="s">
        <v>112</v>
      </c>
      <c r="C67" s="7">
        <v>22020</v>
      </c>
      <c r="D67" s="7"/>
      <c r="E67" s="7">
        <v>21326005140</v>
      </c>
      <c r="F67" s="7"/>
      <c r="G67" s="7">
        <v>21088320309</v>
      </c>
      <c r="H67" s="7"/>
      <c r="I67" s="7">
        <f t="shared" si="1"/>
        <v>237684831</v>
      </c>
      <c r="J67" s="7"/>
      <c r="K67" s="7">
        <v>22020</v>
      </c>
      <c r="L67" s="7"/>
      <c r="M67" s="7">
        <v>21326005140</v>
      </c>
      <c r="N67" s="7"/>
      <c r="O67" s="7">
        <v>19569376301</v>
      </c>
      <c r="P67" s="7"/>
      <c r="Q67" s="7">
        <f t="shared" si="0"/>
        <v>1756628839</v>
      </c>
    </row>
    <row r="68" spans="1:17">
      <c r="A68" s="11" t="s">
        <v>109</v>
      </c>
      <c r="C68" s="7">
        <v>135853</v>
      </c>
      <c r="D68" s="7"/>
      <c r="E68" s="7">
        <v>133674410246</v>
      </c>
      <c r="F68" s="7"/>
      <c r="G68" s="7">
        <v>131780011877</v>
      </c>
      <c r="H68" s="7"/>
      <c r="I68" s="7">
        <f t="shared" si="1"/>
        <v>1894398369</v>
      </c>
      <c r="J68" s="7"/>
      <c r="K68" s="7">
        <v>135853</v>
      </c>
      <c r="L68" s="7"/>
      <c r="M68" s="7">
        <v>133674410246</v>
      </c>
      <c r="N68" s="7"/>
      <c r="O68" s="7">
        <v>114521184397</v>
      </c>
      <c r="P68" s="7"/>
      <c r="Q68" s="7">
        <f t="shared" si="0"/>
        <v>19153225849</v>
      </c>
    </row>
    <row r="69" spans="1:17">
      <c r="A69" s="11" t="s">
        <v>100</v>
      </c>
      <c r="C69" s="7">
        <v>34851</v>
      </c>
      <c r="D69" s="7"/>
      <c r="E69" s="7">
        <v>29902104315</v>
      </c>
      <c r="F69" s="7"/>
      <c r="G69" s="7">
        <v>29670700773</v>
      </c>
      <c r="H69" s="7"/>
      <c r="I69" s="7">
        <f t="shared" si="1"/>
        <v>231403542</v>
      </c>
      <c r="J69" s="7"/>
      <c r="K69" s="7">
        <v>34851</v>
      </c>
      <c r="L69" s="7"/>
      <c r="M69" s="7">
        <v>29902104315</v>
      </c>
      <c r="N69" s="7"/>
      <c r="O69" s="7">
        <v>25623710958</v>
      </c>
      <c r="P69" s="7"/>
      <c r="Q69" s="7">
        <f t="shared" si="0"/>
        <v>4278393357</v>
      </c>
    </row>
    <row r="70" spans="1:17">
      <c r="A70" s="11" t="s">
        <v>91</v>
      </c>
      <c r="C70" s="7">
        <v>20000</v>
      </c>
      <c r="D70" s="7"/>
      <c r="E70" s="7">
        <v>18876877945</v>
      </c>
      <c r="F70" s="7"/>
      <c r="G70" s="7">
        <v>18660397189</v>
      </c>
      <c r="H70" s="7"/>
      <c r="I70" s="7">
        <f t="shared" si="1"/>
        <v>216480756</v>
      </c>
      <c r="J70" s="7"/>
      <c r="K70" s="7">
        <v>20000</v>
      </c>
      <c r="L70" s="7"/>
      <c r="M70" s="7">
        <v>18876877945</v>
      </c>
      <c r="N70" s="7"/>
      <c r="O70" s="7">
        <v>17416002743</v>
      </c>
      <c r="P70" s="7"/>
      <c r="Q70" s="7">
        <f t="shared" si="0"/>
        <v>1460875202</v>
      </c>
    </row>
    <row r="71" spans="1:17">
      <c r="A71" s="11" t="s">
        <v>115</v>
      </c>
      <c r="C71" s="7">
        <v>82730</v>
      </c>
      <c r="D71" s="7"/>
      <c r="E71" s="7">
        <v>81645831030</v>
      </c>
      <c r="F71" s="7"/>
      <c r="G71" s="7">
        <v>80614788490</v>
      </c>
      <c r="H71" s="7"/>
      <c r="I71" s="7">
        <f t="shared" si="1"/>
        <v>1031042540</v>
      </c>
      <c r="J71" s="7"/>
      <c r="K71" s="7">
        <v>82730</v>
      </c>
      <c r="L71" s="7"/>
      <c r="M71" s="7">
        <v>81645831030</v>
      </c>
      <c r="N71" s="7"/>
      <c r="O71" s="7">
        <v>70147292032</v>
      </c>
      <c r="P71" s="7"/>
      <c r="Q71" s="7">
        <f t="shared" si="0"/>
        <v>11498538998</v>
      </c>
    </row>
    <row r="72" spans="1:17">
      <c r="A72" s="11" t="s">
        <v>121</v>
      </c>
      <c r="C72" s="7">
        <v>100332</v>
      </c>
      <c r="D72" s="7"/>
      <c r="E72" s="7">
        <v>95505673366</v>
      </c>
      <c r="F72" s="7"/>
      <c r="G72" s="7">
        <v>94412052157</v>
      </c>
      <c r="H72" s="7"/>
      <c r="I72" s="7">
        <f t="shared" si="1"/>
        <v>1093621209</v>
      </c>
      <c r="J72" s="7"/>
      <c r="K72" s="7">
        <v>100332</v>
      </c>
      <c r="L72" s="7"/>
      <c r="M72" s="7">
        <v>95505673366</v>
      </c>
      <c r="N72" s="7"/>
      <c r="O72" s="7">
        <v>83813841303</v>
      </c>
      <c r="P72" s="7"/>
      <c r="Q72" s="7">
        <f t="shared" ref="Q72:Q84" si="2">M72-O72</f>
        <v>11691832063</v>
      </c>
    </row>
    <row r="73" spans="1:17">
      <c r="A73" s="11" t="s">
        <v>136</v>
      </c>
      <c r="C73" s="7">
        <v>7729</v>
      </c>
      <c r="D73" s="7"/>
      <c r="E73" s="7">
        <v>6534372811</v>
      </c>
      <c r="F73" s="7"/>
      <c r="G73" s="7">
        <v>6543250945</v>
      </c>
      <c r="H73" s="7"/>
      <c r="I73" s="7">
        <f t="shared" ref="I73:I85" si="3">E73-G73</f>
        <v>-8878134</v>
      </c>
      <c r="J73" s="7"/>
      <c r="K73" s="7">
        <v>7729</v>
      </c>
      <c r="L73" s="7"/>
      <c r="M73" s="7">
        <v>6534372811</v>
      </c>
      <c r="N73" s="7"/>
      <c r="O73" s="7">
        <v>6543250945</v>
      </c>
      <c r="P73" s="7"/>
      <c r="Q73" s="7">
        <f t="shared" si="2"/>
        <v>-8878134</v>
      </c>
    </row>
    <row r="74" spans="1:17">
      <c r="A74" s="11" t="s">
        <v>97</v>
      </c>
      <c r="C74" s="7">
        <v>89598</v>
      </c>
      <c r="D74" s="7"/>
      <c r="E74" s="7">
        <v>78931384873</v>
      </c>
      <c r="F74" s="7"/>
      <c r="G74" s="7">
        <v>78293562739</v>
      </c>
      <c r="H74" s="7"/>
      <c r="I74" s="7">
        <f t="shared" si="3"/>
        <v>637822134</v>
      </c>
      <c r="J74" s="7"/>
      <c r="K74" s="7">
        <v>89598</v>
      </c>
      <c r="L74" s="7"/>
      <c r="M74" s="7">
        <v>78931384873</v>
      </c>
      <c r="N74" s="7"/>
      <c r="O74" s="7">
        <v>67771980165</v>
      </c>
      <c r="P74" s="7"/>
      <c r="Q74" s="7">
        <f t="shared" si="2"/>
        <v>11159404708</v>
      </c>
    </row>
    <row r="75" spans="1:17">
      <c r="A75" s="11" t="s">
        <v>118</v>
      </c>
      <c r="C75" s="7">
        <v>104664</v>
      </c>
      <c r="D75" s="7"/>
      <c r="E75" s="7">
        <v>101857076770</v>
      </c>
      <c r="F75" s="7"/>
      <c r="G75" s="7">
        <v>100486750106</v>
      </c>
      <c r="H75" s="7"/>
      <c r="I75" s="7">
        <f t="shared" si="3"/>
        <v>1370326664</v>
      </c>
      <c r="J75" s="7"/>
      <c r="K75" s="7">
        <v>104664</v>
      </c>
      <c r="L75" s="7"/>
      <c r="M75" s="7">
        <v>101857076770</v>
      </c>
      <c r="N75" s="7"/>
      <c r="O75" s="7">
        <v>87006314799</v>
      </c>
      <c r="P75" s="7"/>
      <c r="Q75" s="7">
        <f t="shared" si="2"/>
        <v>14850761971</v>
      </c>
    </row>
    <row r="76" spans="1:17">
      <c r="A76" s="11" t="s">
        <v>94</v>
      </c>
      <c r="C76" s="7">
        <v>151016</v>
      </c>
      <c r="D76" s="7"/>
      <c r="E76" s="7">
        <v>140499750315</v>
      </c>
      <c r="F76" s="7"/>
      <c r="G76" s="7">
        <v>138831546258</v>
      </c>
      <c r="H76" s="7"/>
      <c r="I76" s="7">
        <f t="shared" si="3"/>
        <v>1668204057</v>
      </c>
      <c r="J76" s="7"/>
      <c r="K76" s="7">
        <v>151016</v>
      </c>
      <c r="L76" s="7"/>
      <c r="M76" s="7">
        <v>140499750315</v>
      </c>
      <c r="N76" s="7"/>
      <c r="O76" s="7">
        <v>126814637973</v>
      </c>
      <c r="P76" s="7"/>
      <c r="Q76" s="7">
        <f t="shared" si="2"/>
        <v>13685112342</v>
      </c>
    </row>
    <row r="77" spans="1:17">
      <c r="A77" s="11" t="s">
        <v>87</v>
      </c>
      <c r="C77" s="7">
        <v>130923</v>
      </c>
      <c r="D77" s="7"/>
      <c r="E77" s="7">
        <v>125094672968</v>
      </c>
      <c r="F77" s="7"/>
      <c r="G77" s="7">
        <v>122562033888</v>
      </c>
      <c r="H77" s="7"/>
      <c r="I77" s="7">
        <f t="shared" si="3"/>
        <v>2532639080</v>
      </c>
      <c r="J77" s="7"/>
      <c r="K77" s="7">
        <v>130923</v>
      </c>
      <c r="L77" s="7"/>
      <c r="M77" s="7">
        <v>125094672968</v>
      </c>
      <c r="N77" s="7"/>
      <c r="O77" s="7">
        <v>107357930200</v>
      </c>
      <c r="P77" s="7"/>
      <c r="Q77" s="7">
        <f t="shared" si="2"/>
        <v>17736742768</v>
      </c>
    </row>
    <row r="78" spans="1:17">
      <c r="A78" s="11" t="s">
        <v>106</v>
      </c>
      <c r="C78" s="7">
        <v>1150</v>
      </c>
      <c r="D78" s="7"/>
      <c r="E78" s="7">
        <v>953937217</v>
      </c>
      <c r="F78" s="7"/>
      <c r="G78" s="7">
        <v>944504327</v>
      </c>
      <c r="H78" s="7"/>
      <c r="I78" s="7">
        <f t="shared" si="3"/>
        <v>9432890</v>
      </c>
      <c r="J78" s="7"/>
      <c r="K78" s="7">
        <v>1150</v>
      </c>
      <c r="L78" s="7"/>
      <c r="M78" s="7">
        <v>953937217</v>
      </c>
      <c r="N78" s="7"/>
      <c r="O78" s="7">
        <v>811208652</v>
      </c>
      <c r="P78" s="7"/>
      <c r="Q78" s="7">
        <f t="shared" si="2"/>
        <v>142728565</v>
      </c>
    </row>
    <row r="79" spans="1:17">
      <c r="A79" s="11" t="s">
        <v>130</v>
      </c>
      <c r="C79" s="7">
        <v>57440</v>
      </c>
      <c r="D79" s="7"/>
      <c r="E79" s="7">
        <v>44252656951</v>
      </c>
      <c r="F79" s="7"/>
      <c r="G79" s="7">
        <v>44250150172</v>
      </c>
      <c r="H79" s="7"/>
      <c r="I79" s="7">
        <f t="shared" si="3"/>
        <v>2506779</v>
      </c>
      <c r="J79" s="7"/>
      <c r="K79" s="7">
        <v>57440</v>
      </c>
      <c r="L79" s="7"/>
      <c r="M79" s="7">
        <v>44252656951</v>
      </c>
      <c r="N79" s="7"/>
      <c r="O79" s="7">
        <v>44250150172</v>
      </c>
      <c r="P79" s="7"/>
      <c r="Q79" s="7">
        <f t="shared" si="2"/>
        <v>2506779</v>
      </c>
    </row>
    <row r="80" spans="1:17">
      <c r="A80" s="11" t="s">
        <v>133</v>
      </c>
      <c r="C80" s="7">
        <v>110000</v>
      </c>
      <c r="D80" s="7"/>
      <c r="E80" s="7">
        <v>83763455121</v>
      </c>
      <c r="F80" s="7"/>
      <c r="G80" s="7">
        <v>83746980465</v>
      </c>
      <c r="H80" s="7"/>
      <c r="I80" s="7">
        <f t="shared" si="3"/>
        <v>16474656</v>
      </c>
      <c r="J80" s="7"/>
      <c r="K80" s="7">
        <v>110000</v>
      </c>
      <c r="L80" s="7"/>
      <c r="M80" s="7">
        <v>83763455121</v>
      </c>
      <c r="N80" s="7"/>
      <c r="O80" s="7">
        <v>83746980465</v>
      </c>
      <c r="P80" s="7"/>
      <c r="Q80" s="7">
        <f t="shared" si="2"/>
        <v>16474656</v>
      </c>
    </row>
    <row r="81" spans="1:17">
      <c r="A81" s="11" t="s">
        <v>139</v>
      </c>
      <c r="C81" s="7">
        <v>1934</v>
      </c>
      <c r="D81" s="7"/>
      <c r="E81" s="7">
        <v>1443192819</v>
      </c>
      <c r="F81" s="7"/>
      <c r="G81" s="7">
        <v>1446184593</v>
      </c>
      <c r="H81" s="7"/>
      <c r="I81" s="7">
        <f t="shared" si="3"/>
        <v>-2991774</v>
      </c>
      <c r="J81" s="7"/>
      <c r="K81" s="7">
        <v>1934</v>
      </c>
      <c r="L81" s="7"/>
      <c r="M81" s="7">
        <v>1443192819</v>
      </c>
      <c r="N81" s="7"/>
      <c r="O81" s="7">
        <v>1446184593</v>
      </c>
      <c r="P81" s="7"/>
      <c r="Q81" s="7">
        <f t="shared" si="2"/>
        <v>-2991774</v>
      </c>
    </row>
    <row r="82" spans="1:17">
      <c r="A82" s="11" t="s">
        <v>142</v>
      </c>
      <c r="C82" s="7">
        <v>50000</v>
      </c>
      <c r="D82" s="7"/>
      <c r="E82" s="7">
        <v>36035267423</v>
      </c>
      <c r="F82" s="7"/>
      <c r="G82" s="7">
        <v>36009239461</v>
      </c>
      <c r="H82" s="7"/>
      <c r="I82" s="7">
        <f t="shared" si="3"/>
        <v>26027962</v>
      </c>
      <c r="J82" s="7"/>
      <c r="K82" s="7">
        <v>50000</v>
      </c>
      <c r="L82" s="7"/>
      <c r="M82" s="7">
        <v>36035267423</v>
      </c>
      <c r="N82" s="7"/>
      <c r="O82" s="7">
        <v>36009239461</v>
      </c>
      <c r="P82" s="7"/>
      <c r="Q82" s="7">
        <f t="shared" si="2"/>
        <v>26027962</v>
      </c>
    </row>
    <row r="83" spans="1:17">
      <c r="A83" s="11" t="s">
        <v>127</v>
      </c>
      <c r="C83" s="7">
        <v>200000</v>
      </c>
      <c r="D83" s="7"/>
      <c r="E83" s="7">
        <v>187186066375</v>
      </c>
      <c r="F83" s="7"/>
      <c r="G83" s="7">
        <v>187048091387</v>
      </c>
      <c r="H83" s="7"/>
      <c r="I83" s="7">
        <f t="shared" si="3"/>
        <v>137974988</v>
      </c>
      <c r="J83" s="7"/>
      <c r="K83" s="7">
        <v>200000</v>
      </c>
      <c r="L83" s="7"/>
      <c r="M83" s="7">
        <v>187186066375</v>
      </c>
      <c r="N83" s="7"/>
      <c r="O83" s="7">
        <v>187082000000</v>
      </c>
      <c r="P83" s="7"/>
      <c r="Q83" s="7">
        <f t="shared" si="2"/>
        <v>104066375</v>
      </c>
    </row>
    <row r="84" spans="1:17">
      <c r="A84" s="11" t="s">
        <v>124</v>
      </c>
      <c r="C84" s="7">
        <v>0</v>
      </c>
      <c r="D84" s="7"/>
      <c r="E84" s="7">
        <v>0</v>
      </c>
      <c r="F84" s="7"/>
      <c r="G84" s="7">
        <v>0</v>
      </c>
      <c r="H84" s="7"/>
      <c r="I84" s="7">
        <f t="shared" si="3"/>
        <v>0</v>
      </c>
      <c r="J84" s="7"/>
      <c r="K84" s="7">
        <v>200000</v>
      </c>
      <c r="L84" s="7"/>
      <c r="M84" s="7">
        <v>195964475000</v>
      </c>
      <c r="N84" s="7"/>
      <c r="O84" s="7">
        <v>194435235000</v>
      </c>
      <c r="P84" s="7"/>
      <c r="Q84" s="7">
        <f t="shared" si="2"/>
        <v>1529240000</v>
      </c>
    </row>
    <row r="85" spans="1:17">
      <c r="A85" s="11" t="s">
        <v>103</v>
      </c>
      <c r="C85" s="7">
        <v>0</v>
      </c>
      <c r="D85" s="7"/>
      <c r="E85" s="7">
        <v>0</v>
      </c>
      <c r="F85" s="7"/>
      <c r="G85" s="7">
        <v>365376402</v>
      </c>
      <c r="H85" s="7"/>
      <c r="I85" s="7">
        <f t="shared" si="3"/>
        <v>-365376402</v>
      </c>
      <c r="J85" s="7"/>
      <c r="K85" s="7">
        <v>0</v>
      </c>
      <c r="L85" s="7"/>
      <c r="M85" s="7">
        <v>0</v>
      </c>
      <c r="N85" s="7"/>
      <c r="O85" s="7">
        <v>0</v>
      </c>
      <c r="P85" s="7"/>
      <c r="Q85" s="7">
        <f>M85-O85</f>
        <v>0</v>
      </c>
    </row>
    <row r="86" spans="1:17" ht="24.75" thickBot="1">
      <c r="E86" s="12">
        <f>SUM(E8:E85)</f>
        <v>18161838128774</v>
      </c>
      <c r="G86" s="12">
        <f>SUM(G8:G85)</f>
        <v>19715233451117</v>
      </c>
      <c r="I86" s="12">
        <f>SUM(I8:I85)</f>
        <v>-1553395322343</v>
      </c>
      <c r="M86" s="12">
        <f>SUM(M8:M85)</f>
        <v>18357802603774</v>
      </c>
      <c r="O86" s="12">
        <f>SUM(O8:O85)</f>
        <v>19704295970592</v>
      </c>
      <c r="Q86" s="12">
        <f>SUM(Q8:Q85)</f>
        <v>-1346493366818</v>
      </c>
    </row>
    <row r="87" spans="1:17" s="7" customFormat="1" ht="24.75" thickTop="1"/>
    <row r="88" spans="1:17">
      <c r="I88" s="7"/>
      <c r="Q88" s="7"/>
    </row>
    <row r="89" spans="1:17"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</row>
    <row r="91" spans="1:17">
      <c r="M91" s="7"/>
      <c r="N91" s="7"/>
      <c r="O91" s="7"/>
      <c r="P91" s="7"/>
      <c r="Q91" s="7"/>
    </row>
    <row r="92" spans="1:17">
      <c r="Q92" s="7"/>
    </row>
    <row r="93" spans="1:17"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تاییدیه</vt:lpstr>
      <vt:lpstr>سهام</vt:lpstr>
      <vt:lpstr>تبعی</vt:lpstr>
      <vt:lpstr>اوراق مشارکت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Ali Ghayouri</cp:lastModifiedBy>
  <dcterms:created xsi:type="dcterms:W3CDTF">2021-09-27T13:35:57Z</dcterms:created>
  <dcterms:modified xsi:type="dcterms:W3CDTF">2021-10-02T13:36:48Z</dcterms:modified>
</cp:coreProperties>
</file>