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مهر\"/>
    </mc:Choice>
  </mc:AlternateContent>
  <xr:revisionPtr revIDLastSave="0" documentId="13_ncr:1_{2AE59916-70FC-4E20-B096-2D7E5AD6B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8" i="3" l="1"/>
  <c r="C11" i="15"/>
  <c r="E10" i="15" s="1"/>
  <c r="G11" i="15"/>
  <c r="E8" i="15"/>
  <c r="C10" i="15"/>
  <c r="C9" i="15"/>
  <c r="C8" i="15"/>
  <c r="C7" i="15"/>
  <c r="K10" i="13"/>
  <c r="K9" i="13"/>
  <c r="K8" i="13"/>
  <c r="G10" i="13"/>
  <c r="G9" i="13"/>
  <c r="G8" i="13"/>
  <c r="I10" i="13"/>
  <c r="E10" i="13"/>
  <c r="O27" i="12"/>
  <c r="M27" i="12"/>
  <c r="K27" i="12"/>
  <c r="G27" i="12"/>
  <c r="E27" i="12"/>
  <c r="C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7" i="12" s="1"/>
  <c r="Q25" i="12"/>
  <c r="Q26" i="12"/>
  <c r="Q8" i="12"/>
  <c r="I10" i="12"/>
  <c r="I9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7" i="12" s="1"/>
  <c r="I25" i="12"/>
  <c r="I26" i="12"/>
  <c r="I8" i="12"/>
  <c r="S8" i="11"/>
  <c r="I8" i="11"/>
  <c r="M62" i="11"/>
  <c r="C62" i="11"/>
  <c r="E62" i="11"/>
  <c r="G62" i="11"/>
  <c r="O62" i="11"/>
  <c r="Q6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62" i="11" s="1"/>
  <c r="I56" i="11"/>
  <c r="I57" i="11"/>
  <c r="I58" i="11"/>
  <c r="I59" i="11"/>
  <c r="I60" i="11"/>
  <c r="I61" i="11"/>
  <c r="Q8" i="10"/>
  <c r="I8" i="10"/>
  <c r="Q19" i="10"/>
  <c r="O19" i="10"/>
  <c r="M19" i="10"/>
  <c r="I19" i="10"/>
  <c r="G19" i="10"/>
  <c r="E19" i="10"/>
  <c r="Q9" i="10"/>
  <c r="Q10" i="10"/>
  <c r="Q11" i="10"/>
  <c r="Q12" i="10"/>
  <c r="Q13" i="10"/>
  <c r="Q14" i="10"/>
  <c r="Q15" i="10"/>
  <c r="Q16" i="10"/>
  <c r="Q17" i="10"/>
  <c r="Q18" i="10"/>
  <c r="I9" i="10"/>
  <c r="I10" i="10"/>
  <c r="I11" i="10"/>
  <c r="I12" i="10"/>
  <c r="I13" i="10"/>
  <c r="I14" i="10"/>
  <c r="I15" i="10"/>
  <c r="I16" i="10"/>
  <c r="I17" i="10"/>
  <c r="I18" i="10"/>
  <c r="M74" i="9"/>
  <c r="O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8" i="9"/>
  <c r="E74" i="9"/>
  <c r="G74" i="9"/>
  <c r="M9" i="8"/>
  <c r="Q11" i="8"/>
  <c r="S11" i="8"/>
  <c r="S9" i="8"/>
  <c r="S10" i="8"/>
  <c r="S8" i="8"/>
  <c r="M10" i="8"/>
  <c r="M8" i="8"/>
  <c r="M11" i="8" s="1"/>
  <c r="I11" i="8"/>
  <c r="K11" i="8"/>
  <c r="O11" i="8"/>
  <c r="I12" i="7"/>
  <c r="K12" i="7"/>
  <c r="M12" i="7"/>
  <c r="O12" i="7"/>
  <c r="Q12" i="7"/>
  <c r="S12" i="7"/>
  <c r="K10" i="6"/>
  <c r="M10" i="6"/>
  <c r="O10" i="6"/>
  <c r="Q10" i="6"/>
  <c r="S10" i="6"/>
  <c r="Q28" i="3"/>
  <c r="S28" i="3"/>
  <c r="W28" i="3"/>
  <c r="AA28" i="3"/>
  <c r="AG28" i="3"/>
  <c r="AI28" i="3"/>
  <c r="O64" i="1"/>
  <c r="K64" i="1"/>
  <c r="G64" i="1"/>
  <c r="E64" i="1"/>
  <c r="W64" i="1"/>
  <c r="U64" i="1"/>
  <c r="E9" i="15" l="1"/>
  <c r="E7" i="15"/>
  <c r="E11" i="15" s="1"/>
  <c r="S62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8" i="11"/>
  <c r="K11" i="11"/>
  <c r="K15" i="11"/>
  <c r="K19" i="11"/>
  <c r="K23" i="11"/>
  <c r="K27" i="11"/>
  <c r="K31" i="11"/>
  <c r="K35" i="11"/>
  <c r="K39" i="11"/>
  <c r="K43" i="11"/>
  <c r="K47" i="11"/>
  <c r="K51" i="11"/>
  <c r="K59" i="11"/>
  <c r="K55" i="11"/>
  <c r="I74" i="9"/>
  <c r="Q74" i="9"/>
  <c r="Y64" i="1"/>
  <c r="U10" i="11" l="1"/>
  <c r="U14" i="11"/>
  <c r="U18" i="11"/>
  <c r="U22" i="11"/>
  <c r="U26" i="11"/>
  <c r="U30" i="11"/>
  <c r="U34" i="11"/>
  <c r="U38" i="11"/>
  <c r="U42" i="11"/>
  <c r="U46" i="11"/>
  <c r="U50" i="11"/>
  <c r="U54" i="11"/>
  <c r="U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58" i="11"/>
  <c r="K62" i="11"/>
  <c r="U62" i="11" l="1"/>
</calcChain>
</file>

<file path=xl/sharedStrings.xml><?xml version="1.0" encoding="utf-8"?>
<sst xmlns="http://schemas.openxmlformats.org/spreadsheetml/2006/main" count="730" uniqueCount="200">
  <si>
    <t>صندوق سرمایه‌گذاری مشترک امید توسعه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</si>
  <si>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</si>
  <si>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</si>
  <si>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</si>
  <si>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</si>
  <si>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</si>
  <si>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</si>
  <si>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</si>
  <si>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</si>
  <si>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</si>
  <si>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</si>
  <si>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</si>
  <si>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</si>
  <si>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</si>
  <si>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</si>
  <si>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</si>
  <si>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</si>
  <si>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</si>
  <si>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</si>
  <si>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</si>
  <si>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</si>
  <si>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</si>
  <si>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</si>
  <si>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</si>
  <si>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</si>
  <si>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سامانه ی نرم افزاری نگین</t>
  </si>
  <si>
    <t>توسعه معدنی و صنعتی صبانور</t>
  </si>
  <si>
    <t>توسعه‌معادن‌وفلزات‌</t>
  </si>
  <si>
    <t>ح . داروپخش‌ (هلدینگ‌</t>
  </si>
  <si>
    <t>ح توسعه معدنی و صنعتی صبانور</t>
  </si>
  <si>
    <t>داروپخش‌ (هلدینگ‌</t>
  </si>
  <si>
    <t>دریایی و کشتیرانی خط دریابندر</t>
  </si>
  <si>
    <t>ریل پرداز نو آفرین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</si>
  <si>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</si>
  <si>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</si>
  <si>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</si>
  <si>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</si>
  <si>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</si>
  <si>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</si>
  <si>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</si>
  <si>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</si>
  <si>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</si>
  <si>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</si>
  <si>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</si>
  <si>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</si>
  <si>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</si>
  <si>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</si>
  <si>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</si>
  <si>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</si>
  <si>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</si>
  <si>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صنایع پتروشیمی خلیج فارس</t>
  </si>
  <si>
    <t>صنایع پتروشیمی کرمانشاه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</si>
  <si>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</si>
  <si>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</si>
  <si>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</si>
  <si>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</si>
  <si>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</si>
  <si>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</si>
  <si>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</si>
  <si>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گ.مدیریت ارزش سرمایه ص ب کشوری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</si>
  <si>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</si>
  <si>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</si>
  <si>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</si>
  <si>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</si>
  <si>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</si>
  <si>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</si>
  <si>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</si>
  <si>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</si>
  <si>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معدنی‌وصنعتی‌چادرملو</t>
  </si>
  <si>
    <t>ح . شیشه سازی مینا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</si>
  <si>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</si>
  <si>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</si>
  <si>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</si>
  <si>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</si>
  <si>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</si>
  <si>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</si>
  <si>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</si>
  <si>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</si>
  <si>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</si>
  <si>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</si>
  <si>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</si>
  <si>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</si>
  <si>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</si>
  <si>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</si>
  <si>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</si>
  <si>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</si>
  <si>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</si>
  <si>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</si>
  <si>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</si>
  <si>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</si>
  <si>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</si>
  <si>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</si>
  <si>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</si>
  <si>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</si>
  <si>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</si>
  <si>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</si>
  <si>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</si>
  <si>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</si>
  <si>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</si>
  <si>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</si>
  <si>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</si>
  <si>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</si>
  <si>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</si>
  <si>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اسنادخزانه-م18بودجه98-010614</t>
  </si>
  <si>
    <t>1398/11/12</t>
  </si>
  <si>
    <t>1401/06/14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</si>
  <si>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</si>
  <si>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</si>
  <si>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</si>
  <si>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</si>
  <si>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</si>
  <si>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</si>
  <si>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</si>
  <si>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</si>
  <si>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</si>
  <si>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</si>
  <si>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</si>
  <si>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</si>
  <si>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</si>
  <si>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</si>
  <si>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</si>
  <si>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</si>
  <si>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</si>
  <si>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</si>
  <si>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</si>
  <si>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</si>
  <si>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</si>
  <si>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</si>
  <si>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</si>
  <si>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</si>
  <si>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</si>
  <si>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</si>
  <si>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</si>
  <si>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</si>
  <si>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</si>
  <si>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</si>
  <si>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مرابحه عام دولت86-ش.خ020404</t>
  </si>
  <si>
    <t>1400/03/04</t>
  </si>
  <si>
    <t>1402/04/04</t>
  </si>
  <si>
    <t>اسنادخزانه-م17بودجه98-010512</t>
  </si>
  <si>
    <t>1398/11/07</t>
  </si>
  <si>
    <t>1401/05/12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</si>
  <si>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</si>
  <si>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</si>
  <si>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</si>
  <si>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</si>
  <si>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</si>
  <si>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</si>
  <si>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</si>
  <si>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</si>
  <si>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</si>
  <si>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</si>
  <si>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</si>
  <si>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</si>
  <si>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</si>
  <si>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</si>
  <si>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</si>
  <si>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</si>
  <si>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</si>
  <si>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</si>
  <si>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</si>
  <si>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</si>
  <si>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</si>
  <si>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</si>
  <si>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</si>
  <si>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</si>
  <si>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</si>
  <si>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</si>
  <si>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</si>
  <si>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</si>
  <si>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</si>
  <si>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</si>
  <si>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</si>
  <si>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</si>
  <si>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</si>
  <si>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1400/07/25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</si>
  <si>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</si>
  <si>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</si>
  <si>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</si>
  <si>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</si>
  <si>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</si>
  <si>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</si>
  <si>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</si>
  <si>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</si>
  <si>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</si>
  <si>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</si>
  <si>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</si>
  <si>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</si>
  <si>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</si>
  <si>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</si>
  <si>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</si>
  <si>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</si>
  <si>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</si>
  <si>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</si>
  <si>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</si>
  <si>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</si>
  <si>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1400/07/01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</si>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</sst>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19050</xdr:rowOff>
        </xdr:from>
        <xdr:to>
          <xdr:col>10</xdr:col>
          <xdr:colOff>400050</xdr:colOff>
          <xdr:row>33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C81CB4C-78CB-44BE-B338-6ABF97D63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93F7-F3E0-4D25-A114-C4B9B1B674EB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180975</xdr:colOff>
                <xdr:row>1</xdr:row>
                <xdr:rowOff>19050</xdr:rowOff>
              </from>
              <to>
                <xdr:col>10</xdr:col>
                <xdr:colOff>409575</xdr:colOff>
                <xdr:row>33</xdr:row>
                <xdr:rowOff>180975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5"/>
  <sheetViews>
    <sheetView rightToLeft="1" workbookViewId="0">
      <selection activeCell="A26" sqref="A26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3</v>
      </c>
      <c r="C6" s="20" t="s">
        <v>160</v>
      </c>
      <c r="D6" s="20" t="s">
        <v>160</v>
      </c>
      <c r="E6" s="20" t="s">
        <v>160</v>
      </c>
      <c r="F6" s="20" t="s">
        <v>160</v>
      </c>
      <c r="G6" s="20" t="s">
        <v>160</v>
      </c>
      <c r="H6" s="20" t="s">
        <v>160</v>
      </c>
      <c r="I6" s="20" t="s">
        <v>160</v>
      </c>
      <c r="K6" s="20" t="s">
        <v>161</v>
      </c>
      <c r="L6" s="20" t="s">
        <v>161</v>
      </c>
      <c r="M6" s="20" t="s">
        <v>161</v>
      </c>
      <c r="N6" s="20" t="s">
        <v>161</v>
      </c>
      <c r="O6" s="20" t="s">
        <v>161</v>
      </c>
      <c r="P6" s="20" t="s">
        <v>161</v>
      </c>
      <c r="Q6" s="20" t="s">
        <v>161</v>
      </c>
    </row>
    <row r="7" spans="1:17" ht="24.75" x14ac:dyDescent="0.55000000000000004">
      <c r="A7" s="20" t="s">
        <v>3</v>
      </c>
      <c r="C7" s="20" t="s">
        <v>7</v>
      </c>
      <c r="E7" s="20" t="s">
        <v>177</v>
      </c>
      <c r="G7" s="20" t="s">
        <v>178</v>
      </c>
      <c r="I7" s="20" t="s">
        <v>180</v>
      </c>
      <c r="K7" s="20" t="s">
        <v>7</v>
      </c>
      <c r="M7" s="20" t="s">
        <v>177</v>
      </c>
      <c r="O7" s="20" t="s">
        <v>178</v>
      </c>
      <c r="Q7" s="20" t="s">
        <v>180</v>
      </c>
    </row>
    <row r="8" spans="1:17" x14ac:dyDescent="0.55000000000000004">
      <c r="A8" s="1" t="s">
        <v>15</v>
      </c>
      <c r="C8" s="5">
        <v>1014855</v>
      </c>
      <c r="E8" s="7">
        <v>34138354179</v>
      </c>
      <c r="F8" s="7"/>
      <c r="G8" s="7">
        <v>35934047746</v>
      </c>
      <c r="H8" s="7"/>
      <c r="I8" s="7">
        <f>E8-G8</f>
        <v>-1795693567</v>
      </c>
      <c r="J8" s="7"/>
      <c r="K8" s="7">
        <v>1014855</v>
      </c>
      <c r="L8" s="7"/>
      <c r="M8" s="7">
        <v>34138354179</v>
      </c>
      <c r="N8" s="7"/>
      <c r="O8" s="7">
        <v>35934047746</v>
      </c>
      <c r="P8" s="7"/>
      <c r="Q8" s="7">
        <f>M8-O8</f>
        <v>-1795693567</v>
      </c>
    </row>
    <row r="9" spans="1:17" x14ac:dyDescent="0.55000000000000004">
      <c r="A9" s="1" t="s">
        <v>25</v>
      </c>
      <c r="C9" s="5">
        <v>325402</v>
      </c>
      <c r="E9" s="7">
        <v>3582708203</v>
      </c>
      <c r="F9" s="7"/>
      <c r="G9" s="7">
        <v>3095244790</v>
      </c>
      <c r="H9" s="7"/>
      <c r="I9" s="7">
        <f t="shared" ref="I9:I18" si="0">E9-G9</f>
        <v>487463413</v>
      </c>
      <c r="J9" s="7"/>
      <c r="K9" s="7">
        <v>325402</v>
      </c>
      <c r="L9" s="7"/>
      <c r="M9" s="7">
        <v>3582708203</v>
      </c>
      <c r="N9" s="7"/>
      <c r="O9" s="7">
        <v>3095244790</v>
      </c>
      <c r="P9" s="7"/>
      <c r="Q9" s="7">
        <f t="shared" ref="Q9:Q18" si="1">M9-O9</f>
        <v>487463413</v>
      </c>
    </row>
    <row r="10" spans="1:17" x14ac:dyDescent="0.55000000000000004">
      <c r="A10" s="1" t="s">
        <v>47</v>
      </c>
      <c r="C10" s="5">
        <v>600000</v>
      </c>
      <c r="E10" s="7">
        <v>2401227220</v>
      </c>
      <c r="F10" s="7"/>
      <c r="G10" s="7">
        <v>2287309039</v>
      </c>
      <c r="H10" s="7"/>
      <c r="I10" s="7">
        <f t="shared" si="0"/>
        <v>113918181</v>
      </c>
      <c r="J10" s="7"/>
      <c r="K10" s="7">
        <v>600000</v>
      </c>
      <c r="L10" s="7"/>
      <c r="M10" s="7">
        <v>2401227220</v>
      </c>
      <c r="N10" s="7"/>
      <c r="O10" s="7">
        <v>2287309039</v>
      </c>
      <c r="P10" s="7"/>
      <c r="Q10" s="7">
        <f t="shared" si="1"/>
        <v>113918181</v>
      </c>
    </row>
    <row r="11" spans="1:17" x14ac:dyDescent="0.55000000000000004">
      <c r="A11" s="1" t="s">
        <v>31</v>
      </c>
      <c r="C11" s="5">
        <v>710000</v>
      </c>
      <c r="E11" s="7">
        <v>24849242063</v>
      </c>
      <c r="F11" s="7"/>
      <c r="G11" s="7">
        <v>18263352615</v>
      </c>
      <c r="H11" s="7"/>
      <c r="I11" s="7">
        <f t="shared" si="0"/>
        <v>6585889448</v>
      </c>
      <c r="J11" s="7"/>
      <c r="K11" s="7">
        <v>710000</v>
      </c>
      <c r="L11" s="7"/>
      <c r="M11" s="7">
        <v>24849242063</v>
      </c>
      <c r="N11" s="7"/>
      <c r="O11" s="7">
        <v>18263352615</v>
      </c>
      <c r="P11" s="7"/>
      <c r="Q11" s="7">
        <f t="shared" si="1"/>
        <v>6585889448</v>
      </c>
    </row>
    <row r="12" spans="1:17" x14ac:dyDescent="0.55000000000000004">
      <c r="A12" s="1" t="s">
        <v>18</v>
      </c>
      <c r="C12" s="5">
        <v>2000000</v>
      </c>
      <c r="E12" s="7">
        <v>12649317069</v>
      </c>
      <c r="F12" s="7"/>
      <c r="G12" s="7">
        <v>11868957089</v>
      </c>
      <c r="H12" s="7"/>
      <c r="I12" s="7">
        <f t="shared" si="0"/>
        <v>780359980</v>
      </c>
      <c r="J12" s="7"/>
      <c r="K12" s="7">
        <v>2000000</v>
      </c>
      <c r="L12" s="7"/>
      <c r="M12" s="7">
        <v>12649317069</v>
      </c>
      <c r="N12" s="7"/>
      <c r="O12" s="7">
        <v>11868957089</v>
      </c>
      <c r="P12" s="7"/>
      <c r="Q12" s="7">
        <f t="shared" si="1"/>
        <v>780359980</v>
      </c>
    </row>
    <row r="13" spans="1:17" x14ac:dyDescent="0.55000000000000004">
      <c r="A13" s="1" t="s">
        <v>28</v>
      </c>
      <c r="C13" s="5">
        <v>5765952</v>
      </c>
      <c r="E13" s="7">
        <v>118409590272</v>
      </c>
      <c r="F13" s="7"/>
      <c r="G13" s="7">
        <v>161861643097</v>
      </c>
      <c r="H13" s="7"/>
      <c r="I13" s="7">
        <f t="shared" si="0"/>
        <v>-43452052825</v>
      </c>
      <c r="J13" s="7"/>
      <c r="K13" s="7">
        <v>5765952</v>
      </c>
      <c r="L13" s="7"/>
      <c r="M13" s="7">
        <v>118409590272</v>
      </c>
      <c r="N13" s="7"/>
      <c r="O13" s="7">
        <v>161861643097</v>
      </c>
      <c r="P13" s="7"/>
      <c r="Q13" s="7">
        <f t="shared" si="1"/>
        <v>-43452052825</v>
      </c>
    </row>
    <row r="14" spans="1:17" x14ac:dyDescent="0.55000000000000004">
      <c r="A14" s="1" t="s">
        <v>26</v>
      </c>
      <c r="C14" s="5">
        <v>80000</v>
      </c>
      <c r="E14" s="7">
        <v>1321785847</v>
      </c>
      <c r="F14" s="7"/>
      <c r="G14" s="7">
        <v>1357474655</v>
      </c>
      <c r="H14" s="7"/>
      <c r="I14" s="7">
        <f t="shared" si="0"/>
        <v>-35688808</v>
      </c>
      <c r="J14" s="7"/>
      <c r="K14" s="7">
        <v>80000</v>
      </c>
      <c r="L14" s="7"/>
      <c r="M14" s="7">
        <v>1321785847</v>
      </c>
      <c r="N14" s="7"/>
      <c r="O14" s="7">
        <v>1357474655</v>
      </c>
      <c r="P14" s="7"/>
      <c r="Q14" s="7">
        <f t="shared" si="1"/>
        <v>-35688808</v>
      </c>
    </row>
    <row r="15" spans="1:17" x14ac:dyDescent="0.55000000000000004">
      <c r="A15" s="1" t="s">
        <v>29</v>
      </c>
      <c r="C15" s="5">
        <v>32418809</v>
      </c>
      <c r="E15" s="7">
        <v>335630967268</v>
      </c>
      <c r="F15" s="7"/>
      <c r="G15" s="7">
        <v>493950514990</v>
      </c>
      <c r="H15" s="7"/>
      <c r="I15" s="7">
        <f t="shared" si="0"/>
        <v>-158319547722</v>
      </c>
      <c r="J15" s="7"/>
      <c r="K15" s="7">
        <v>32418809</v>
      </c>
      <c r="L15" s="7"/>
      <c r="M15" s="7">
        <v>335630967268</v>
      </c>
      <c r="N15" s="7"/>
      <c r="O15" s="7">
        <v>493950514990</v>
      </c>
      <c r="P15" s="7"/>
      <c r="Q15" s="7">
        <f t="shared" si="1"/>
        <v>-158319547722</v>
      </c>
    </row>
    <row r="16" spans="1:17" x14ac:dyDescent="0.55000000000000004">
      <c r="A16" s="1" t="s">
        <v>55</v>
      </c>
      <c r="C16" s="5">
        <v>139035</v>
      </c>
      <c r="E16" s="7">
        <v>7476538994</v>
      </c>
      <c r="F16" s="7"/>
      <c r="G16" s="7">
        <v>7344359394</v>
      </c>
      <c r="H16" s="7"/>
      <c r="I16" s="7">
        <f t="shared" si="0"/>
        <v>132179600</v>
      </c>
      <c r="J16" s="7"/>
      <c r="K16" s="7">
        <v>139035</v>
      </c>
      <c r="L16" s="7"/>
      <c r="M16" s="7">
        <v>7476538994</v>
      </c>
      <c r="N16" s="7"/>
      <c r="O16" s="7">
        <v>7344359394</v>
      </c>
      <c r="P16" s="7"/>
      <c r="Q16" s="7">
        <f t="shared" si="1"/>
        <v>132179600</v>
      </c>
    </row>
    <row r="17" spans="1:18" x14ac:dyDescent="0.55000000000000004">
      <c r="A17" s="1" t="s">
        <v>124</v>
      </c>
      <c r="C17" s="5">
        <v>82730</v>
      </c>
      <c r="E17" s="7">
        <v>82730000000</v>
      </c>
      <c r="F17" s="7"/>
      <c r="G17" s="7">
        <v>81645831030</v>
      </c>
      <c r="H17" s="7"/>
      <c r="I17" s="7">
        <f t="shared" si="0"/>
        <v>1084168970</v>
      </c>
      <c r="J17" s="7"/>
      <c r="K17" s="7">
        <v>82730</v>
      </c>
      <c r="L17" s="7"/>
      <c r="M17" s="7">
        <v>82730000000</v>
      </c>
      <c r="N17" s="7"/>
      <c r="O17" s="7">
        <v>81645831030</v>
      </c>
      <c r="P17" s="7"/>
      <c r="Q17" s="7">
        <f t="shared" si="1"/>
        <v>1084168970</v>
      </c>
    </row>
    <row r="18" spans="1:18" x14ac:dyDescent="0.55000000000000004">
      <c r="A18" s="1" t="s">
        <v>106</v>
      </c>
      <c r="C18" s="5">
        <v>135853</v>
      </c>
      <c r="E18" s="7">
        <v>135853000000</v>
      </c>
      <c r="F18" s="7"/>
      <c r="G18" s="7">
        <v>133674410246</v>
      </c>
      <c r="H18" s="7"/>
      <c r="I18" s="7">
        <f t="shared" si="0"/>
        <v>2178589754</v>
      </c>
      <c r="J18" s="7"/>
      <c r="K18" s="7">
        <v>135853</v>
      </c>
      <c r="L18" s="7"/>
      <c r="M18" s="7">
        <v>135853000000</v>
      </c>
      <c r="N18" s="7"/>
      <c r="O18" s="7">
        <v>133674410246</v>
      </c>
      <c r="P18" s="7"/>
      <c r="Q18" s="7">
        <f t="shared" si="1"/>
        <v>2178589754</v>
      </c>
    </row>
    <row r="19" spans="1:18" ht="24.75" thickBot="1" x14ac:dyDescent="0.6">
      <c r="E19" s="13">
        <f>SUM(E8:E18)</f>
        <v>759042731115</v>
      </c>
      <c r="F19" s="7"/>
      <c r="G19" s="13">
        <f>SUM(G8:G18)</f>
        <v>951283144691</v>
      </c>
      <c r="H19" s="7"/>
      <c r="I19" s="13">
        <f>SUM(I8:I18)</f>
        <v>-192240413576</v>
      </c>
      <c r="J19" s="7"/>
      <c r="K19" s="7"/>
      <c r="L19" s="7"/>
      <c r="M19" s="13">
        <f>SUM(M8:M18)</f>
        <v>759042731115</v>
      </c>
      <c r="N19" s="7"/>
      <c r="O19" s="13">
        <f>SUM(O8:O18)</f>
        <v>951283144691</v>
      </c>
      <c r="P19" s="7"/>
      <c r="Q19" s="13">
        <f>SUM(Q8:Q18)</f>
        <v>-192240413576</v>
      </c>
    </row>
    <row r="20" spans="1:18" ht="24.75" thickTop="1" x14ac:dyDescent="0.55000000000000004"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8" x14ac:dyDescent="0.55000000000000004">
      <c r="I21" s="5"/>
      <c r="O21" s="5"/>
      <c r="P21" s="3"/>
      <c r="Q21" s="5"/>
    </row>
    <row r="24" spans="1:18" x14ac:dyDescent="0.55000000000000004"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6"/>
    </row>
    <row r="25" spans="1:18" x14ac:dyDescent="0.55000000000000004">
      <c r="O25" s="2"/>
      <c r="Q25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4"/>
  <sheetViews>
    <sheetView rightToLeft="1" topLeftCell="A46" workbookViewId="0">
      <selection activeCell="A64" sqref="A64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2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19" t="s">
        <v>3</v>
      </c>
      <c r="C6" s="20" t="s">
        <v>160</v>
      </c>
      <c r="D6" s="20" t="s">
        <v>160</v>
      </c>
      <c r="E6" s="20" t="s">
        <v>160</v>
      </c>
      <c r="F6" s="20" t="s">
        <v>160</v>
      </c>
      <c r="G6" s="20" t="s">
        <v>160</v>
      </c>
      <c r="H6" s="20" t="s">
        <v>160</v>
      </c>
      <c r="I6" s="20" t="s">
        <v>160</v>
      </c>
      <c r="J6" s="20" t="s">
        <v>160</v>
      </c>
      <c r="K6" s="20" t="s">
        <v>160</v>
      </c>
      <c r="M6" s="20" t="s">
        <v>161</v>
      </c>
      <c r="N6" s="20" t="s">
        <v>161</v>
      </c>
      <c r="O6" s="20" t="s">
        <v>161</v>
      </c>
      <c r="P6" s="20" t="s">
        <v>161</v>
      </c>
      <c r="Q6" s="20" t="s">
        <v>161</v>
      </c>
      <c r="R6" s="20" t="s">
        <v>161</v>
      </c>
      <c r="S6" s="20" t="s">
        <v>161</v>
      </c>
      <c r="T6" s="20" t="s">
        <v>161</v>
      </c>
      <c r="U6" s="20" t="s">
        <v>161</v>
      </c>
    </row>
    <row r="7" spans="1:21" ht="24.75" x14ac:dyDescent="0.55000000000000004">
      <c r="A7" s="20" t="s">
        <v>3</v>
      </c>
      <c r="C7" s="20" t="s">
        <v>181</v>
      </c>
      <c r="E7" s="20" t="s">
        <v>182</v>
      </c>
      <c r="G7" s="20" t="s">
        <v>183</v>
      </c>
      <c r="I7" s="20" t="s">
        <v>148</v>
      </c>
      <c r="K7" s="20" t="s">
        <v>184</v>
      </c>
      <c r="M7" s="20" t="s">
        <v>181</v>
      </c>
      <c r="O7" s="20" t="s">
        <v>182</v>
      </c>
      <c r="Q7" s="20" t="s">
        <v>183</v>
      </c>
      <c r="S7" s="20" t="s">
        <v>148</v>
      </c>
      <c r="U7" s="20" t="s">
        <v>184</v>
      </c>
    </row>
    <row r="8" spans="1:21" x14ac:dyDescent="0.55000000000000004">
      <c r="A8" s="1" t="s">
        <v>15</v>
      </c>
      <c r="C8" s="7">
        <v>0</v>
      </c>
      <c r="D8" s="7"/>
      <c r="E8" s="7">
        <v>0</v>
      </c>
      <c r="F8" s="7"/>
      <c r="G8" s="7">
        <v>-1795693567</v>
      </c>
      <c r="H8" s="7"/>
      <c r="I8" s="7">
        <f>C8+E8+G8</f>
        <v>-1795693567</v>
      </c>
      <c r="J8" s="7"/>
      <c r="K8" s="8">
        <f>I8/$I$62</f>
        <v>-1.7653979766552486E-3</v>
      </c>
      <c r="L8" s="7"/>
      <c r="M8" s="7">
        <v>0</v>
      </c>
      <c r="N8" s="7"/>
      <c r="O8" s="7">
        <v>0</v>
      </c>
      <c r="P8" s="7"/>
      <c r="Q8" s="7">
        <v>-1795693567</v>
      </c>
      <c r="R8" s="7"/>
      <c r="S8" s="7">
        <f>M8+O8+Q8</f>
        <v>-1795693567</v>
      </c>
      <c r="T8" s="7"/>
      <c r="U8" s="8">
        <f>S8/$S$62</f>
        <v>-1.7653979766552486E-3</v>
      </c>
    </row>
    <row r="9" spans="1:21" x14ac:dyDescent="0.55000000000000004">
      <c r="A9" s="1" t="s">
        <v>25</v>
      </c>
      <c r="C9" s="7">
        <v>0</v>
      </c>
      <c r="D9" s="7"/>
      <c r="E9" s="7">
        <v>1697225351</v>
      </c>
      <c r="F9" s="7"/>
      <c r="G9" s="7">
        <v>487463413</v>
      </c>
      <c r="H9" s="7"/>
      <c r="I9" s="7">
        <f t="shared" ref="I9:I61" si="0">C9+E9+G9</f>
        <v>2184688764</v>
      </c>
      <c r="J9" s="7"/>
      <c r="K9" s="8">
        <f t="shared" ref="K9:K61" si="1">I9/$I$62</f>
        <v>2.1478303394662974E-3</v>
      </c>
      <c r="L9" s="7"/>
      <c r="M9" s="7">
        <v>0</v>
      </c>
      <c r="N9" s="7"/>
      <c r="O9" s="7">
        <v>1697225351</v>
      </c>
      <c r="P9" s="7"/>
      <c r="Q9" s="7">
        <v>487463413</v>
      </c>
      <c r="R9" s="7"/>
      <c r="S9" s="7">
        <f>M9+O9+Q9</f>
        <v>2184688764</v>
      </c>
      <c r="T9" s="7"/>
      <c r="U9" s="8">
        <f t="shared" ref="U9:U61" si="2">S9/$S$62</f>
        <v>2.1478303394662974E-3</v>
      </c>
    </row>
    <row r="10" spans="1:21" x14ac:dyDescent="0.55000000000000004">
      <c r="A10" s="1" t="s">
        <v>47</v>
      </c>
      <c r="C10" s="7">
        <v>0</v>
      </c>
      <c r="D10" s="7"/>
      <c r="E10" s="7">
        <v>-19709322679</v>
      </c>
      <c r="F10" s="7"/>
      <c r="G10" s="7">
        <v>113918181</v>
      </c>
      <c r="H10" s="7"/>
      <c r="I10" s="7">
        <f t="shared" si="0"/>
        <v>-19595404498</v>
      </c>
      <c r="J10" s="7"/>
      <c r="K10" s="8">
        <f t="shared" si="1"/>
        <v>-1.9264805581669913E-2</v>
      </c>
      <c r="L10" s="7"/>
      <c r="M10" s="7">
        <v>0</v>
      </c>
      <c r="N10" s="7"/>
      <c r="O10" s="7">
        <v>-19709322679</v>
      </c>
      <c r="P10" s="7"/>
      <c r="Q10" s="7">
        <v>113918181</v>
      </c>
      <c r="R10" s="7"/>
      <c r="S10" s="7">
        <f t="shared" ref="S10:S61" si="3">M10+O10+Q10</f>
        <v>-19595404498</v>
      </c>
      <c r="T10" s="7"/>
      <c r="U10" s="8">
        <f t="shared" si="2"/>
        <v>-1.9264805581669913E-2</v>
      </c>
    </row>
    <row r="11" spans="1:21" x14ac:dyDescent="0.55000000000000004">
      <c r="A11" s="1" t="s">
        <v>31</v>
      </c>
      <c r="C11" s="7">
        <v>0</v>
      </c>
      <c r="D11" s="7"/>
      <c r="E11" s="7">
        <v>13251815345</v>
      </c>
      <c r="F11" s="7"/>
      <c r="G11" s="7">
        <v>6585889448</v>
      </c>
      <c r="H11" s="7"/>
      <c r="I11" s="7">
        <f t="shared" si="0"/>
        <v>19837704793</v>
      </c>
      <c r="J11" s="7"/>
      <c r="K11" s="8">
        <f t="shared" si="1"/>
        <v>1.9503017968458495E-2</v>
      </c>
      <c r="L11" s="7"/>
      <c r="M11" s="7">
        <v>0</v>
      </c>
      <c r="N11" s="7"/>
      <c r="O11" s="7">
        <v>13251815345</v>
      </c>
      <c r="P11" s="7"/>
      <c r="Q11" s="7">
        <v>6585889448</v>
      </c>
      <c r="R11" s="7"/>
      <c r="S11" s="7">
        <f t="shared" si="3"/>
        <v>19837704793</v>
      </c>
      <c r="T11" s="7"/>
      <c r="U11" s="8">
        <f t="shared" si="2"/>
        <v>1.9503017968458495E-2</v>
      </c>
    </row>
    <row r="12" spans="1:21" x14ac:dyDescent="0.55000000000000004">
      <c r="A12" s="1" t="s">
        <v>18</v>
      </c>
      <c r="C12" s="7">
        <v>0</v>
      </c>
      <c r="D12" s="7"/>
      <c r="E12" s="7">
        <v>53959613519</v>
      </c>
      <c r="F12" s="7"/>
      <c r="G12" s="7">
        <v>780359980</v>
      </c>
      <c r="H12" s="7"/>
      <c r="I12" s="7">
        <f t="shared" si="0"/>
        <v>54739973499</v>
      </c>
      <c r="J12" s="7"/>
      <c r="K12" s="8">
        <f t="shared" si="1"/>
        <v>5.381644186582784E-2</v>
      </c>
      <c r="L12" s="7"/>
      <c r="M12" s="7">
        <v>0</v>
      </c>
      <c r="N12" s="7"/>
      <c r="O12" s="7">
        <v>53959613519</v>
      </c>
      <c r="P12" s="7"/>
      <c r="Q12" s="7">
        <v>780359980</v>
      </c>
      <c r="R12" s="7"/>
      <c r="S12" s="7">
        <f t="shared" si="3"/>
        <v>54739973499</v>
      </c>
      <c r="T12" s="7"/>
      <c r="U12" s="8">
        <f t="shared" si="2"/>
        <v>5.381644186582784E-2</v>
      </c>
    </row>
    <row r="13" spans="1:21" x14ac:dyDescent="0.55000000000000004">
      <c r="A13" s="1" t="s">
        <v>28</v>
      </c>
      <c r="C13" s="7">
        <v>0</v>
      </c>
      <c r="D13" s="7"/>
      <c r="E13" s="7">
        <v>0</v>
      </c>
      <c r="F13" s="7"/>
      <c r="G13" s="7">
        <v>-43452052825</v>
      </c>
      <c r="H13" s="7"/>
      <c r="I13" s="7">
        <f t="shared" si="0"/>
        <v>-43452052825</v>
      </c>
      <c r="J13" s="7"/>
      <c r="K13" s="8">
        <f t="shared" si="1"/>
        <v>-4.2718962493655789E-2</v>
      </c>
      <c r="L13" s="7"/>
      <c r="M13" s="7">
        <v>0</v>
      </c>
      <c r="N13" s="7"/>
      <c r="O13" s="7">
        <v>0</v>
      </c>
      <c r="P13" s="7"/>
      <c r="Q13" s="7">
        <v>-43452052825</v>
      </c>
      <c r="R13" s="7"/>
      <c r="S13" s="7">
        <f t="shared" si="3"/>
        <v>-43452052825</v>
      </c>
      <c r="T13" s="7"/>
      <c r="U13" s="8">
        <f t="shared" si="2"/>
        <v>-4.2718962493655789E-2</v>
      </c>
    </row>
    <row r="14" spans="1:21" x14ac:dyDescent="0.55000000000000004">
      <c r="A14" s="1" t="s">
        <v>26</v>
      </c>
      <c r="C14" s="7">
        <v>0</v>
      </c>
      <c r="D14" s="7"/>
      <c r="E14" s="7">
        <v>225076998947</v>
      </c>
      <c r="F14" s="7"/>
      <c r="G14" s="7">
        <v>-35688808</v>
      </c>
      <c r="H14" s="7"/>
      <c r="I14" s="7">
        <f t="shared" si="0"/>
        <v>225041310139</v>
      </c>
      <c r="J14" s="7"/>
      <c r="K14" s="8">
        <f t="shared" si="1"/>
        <v>0.22124458253028698</v>
      </c>
      <c r="L14" s="7"/>
      <c r="M14" s="7">
        <v>0</v>
      </c>
      <c r="N14" s="7"/>
      <c r="O14" s="7">
        <v>225076998947</v>
      </c>
      <c r="P14" s="7"/>
      <c r="Q14" s="7">
        <v>-35688808</v>
      </c>
      <c r="R14" s="7"/>
      <c r="S14" s="7">
        <f t="shared" si="3"/>
        <v>225041310139</v>
      </c>
      <c r="T14" s="7"/>
      <c r="U14" s="8">
        <f t="shared" si="2"/>
        <v>0.22124458253028698</v>
      </c>
    </row>
    <row r="15" spans="1:21" x14ac:dyDescent="0.55000000000000004">
      <c r="A15" s="1" t="s">
        <v>29</v>
      </c>
      <c r="C15" s="7">
        <v>0</v>
      </c>
      <c r="D15" s="7"/>
      <c r="E15" s="7">
        <v>0</v>
      </c>
      <c r="F15" s="7"/>
      <c r="G15" s="7">
        <v>-158319547722</v>
      </c>
      <c r="H15" s="7"/>
      <c r="I15" s="7">
        <f t="shared" si="0"/>
        <v>-158319547722</v>
      </c>
      <c r="J15" s="7"/>
      <c r="K15" s="8">
        <f t="shared" si="1"/>
        <v>-0.15564849947106421</v>
      </c>
      <c r="L15" s="7"/>
      <c r="M15" s="7">
        <v>0</v>
      </c>
      <c r="N15" s="7"/>
      <c r="O15" s="7">
        <v>0</v>
      </c>
      <c r="P15" s="7"/>
      <c r="Q15" s="7">
        <v>-158319547722</v>
      </c>
      <c r="R15" s="7"/>
      <c r="S15" s="7">
        <f t="shared" si="3"/>
        <v>-158319547722</v>
      </c>
      <c r="T15" s="7"/>
      <c r="U15" s="8">
        <f t="shared" si="2"/>
        <v>-0.15564849947106421</v>
      </c>
    </row>
    <row r="16" spans="1:21" x14ac:dyDescent="0.55000000000000004">
      <c r="A16" s="1" t="s">
        <v>55</v>
      </c>
      <c r="C16" s="7">
        <v>0</v>
      </c>
      <c r="D16" s="7"/>
      <c r="E16" s="7">
        <v>-10545522251</v>
      </c>
      <c r="F16" s="7"/>
      <c r="G16" s="7">
        <v>132179600</v>
      </c>
      <c r="H16" s="7"/>
      <c r="I16" s="7">
        <f t="shared" si="0"/>
        <v>-10413342651</v>
      </c>
      <c r="J16" s="7"/>
      <c r="K16" s="8">
        <f t="shared" si="1"/>
        <v>-1.0237656571330359E-2</v>
      </c>
      <c r="L16" s="7"/>
      <c r="M16" s="7">
        <v>0</v>
      </c>
      <c r="N16" s="7"/>
      <c r="O16" s="7">
        <v>-10545522251</v>
      </c>
      <c r="P16" s="7"/>
      <c r="Q16" s="7">
        <v>132179600</v>
      </c>
      <c r="R16" s="7"/>
      <c r="S16" s="7">
        <f t="shared" si="3"/>
        <v>-10413342651</v>
      </c>
      <c r="T16" s="7"/>
      <c r="U16" s="8">
        <f t="shared" si="2"/>
        <v>-1.0237656571330359E-2</v>
      </c>
    </row>
    <row r="17" spans="1:21" x14ac:dyDescent="0.55000000000000004">
      <c r="A17" s="1" t="s">
        <v>60</v>
      </c>
      <c r="C17" s="7">
        <v>1440789474</v>
      </c>
      <c r="D17" s="7"/>
      <c r="E17" s="7">
        <v>-15904800000</v>
      </c>
      <c r="F17" s="7"/>
      <c r="G17" s="7">
        <v>0</v>
      </c>
      <c r="H17" s="7"/>
      <c r="I17" s="7">
        <f t="shared" si="0"/>
        <v>-14464010526</v>
      </c>
      <c r="J17" s="7"/>
      <c r="K17" s="8">
        <f t="shared" si="1"/>
        <v>-1.4219984626653519E-2</v>
      </c>
      <c r="L17" s="7"/>
      <c r="M17" s="7">
        <v>1440789474</v>
      </c>
      <c r="N17" s="7"/>
      <c r="O17" s="7">
        <v>-15904800000</v>
      </c>
      <c r="P17" s="7"/>
      <c r="Q17" s="7">
        <v>0</v>
      </c>
      <c r="R17" s="7"/>
      <c r="S17" s="7">
        <f t="shared" si="3"/>
        <v>-14464010526</v>
      </c>
      <c r="T17" s="7"/>
      <c r="U17" s="8">
        <f t="shared" si="2"/>
        <v>-1.4219984626653519E-2</v>
      </c>
    </row>
    <row r="18" spans="1:21" x14ac:dyDescent="0.55000000000000004">
      <c r="A18" s="1" t="s">
        <v>50</v>
      </c>
      <c r="C18" s="7">
        <v>10318021201</v>
      </c>
      <c r="D18" s="7"/>
      <c r="E18" s="7">
        <v>5367870000</v>
      </c>
      <c r="F18" s="7"/>
      <c r="G18" s="7">
        <v>0</v>
      </c>
      <c r="H18" s="7"/>
      <c r="I18" s="7">
        <f t="shared" si="0"/>
        <v>15685891201</v>
      </c>
      <c r="J18" s="7"/>
      <c r="K18" s="8">
        <f t="shared" si="1"/>
        <v>1.5421250650545861E-2</v>
      </c>
      <c r="L18" s="7"/>
      <c r="M18" s="7">
        <v>10318021201</v>
      </c>
      <c r="N18" s="7"/>
      <c r="O18" s="7">
        <v>5367870000</v>
      </c>
      <c r="P18" s="7"/>
      <c r="Q18" s="7">
        <v>0</v>
      </c>
      <c r="R18" s="7"/>
      <c r="S18" s="7">
        <f t="shared" si="3"/>
        <v>15685891201</v>
      </c>
      <c r="T18" s="7"/>
      <c r="U18" s="8">
        <f t="shared" si="2"/>
        <v>1.5421250650545861E-2</v>
      </c>
    </row>
    <row r="19" spans="1:21" x14ac:dyDescent="0.55000000000000004">
      <c r="A19" s="1" t="s">
        <v>64</v>
      </c>
      <c r="C19" s="7">
        <v>1255111362</v>
      </c>
      <c r="D19" s="7"/>
      <c r="E19" s="7">
        <v>-515668522</v>
      </c>
      <c r="F19" s="7"/>
      <c r="G19" s="7">
        <v>0</v>
      </c>
      <c r="H19" s="7"/>
      <c r="I19" s="7">
        <f t="shared" si="0"/>
        <v>739442840</v>
      </c>
      <c r="J19" s="7"/>
      <c r="K19" s="8">
        <f t="shared" si="1"/>
        <v>7.2696751694060655E-4</v>
      </c>
      <c r="L19" s="7"/>
      <c r="M19" s="7">
        <v>1255111362</v>
      </c>
      <c r="N19" s="7"/>
      <c r="O19" s="7">
        <v>-515668522</v>
      </c>
      <c r="P19" s="7"/>
      <c r="Q19" s="7">
        <v>0</v>
      </c>
      <c r="R19" s="7"/>
      <c r="S19" s="7">
        <f t="shared" si="3"/>
        <v>739442840</v>
      </c>
      <c r="T19" s="7"/>
      <c r="U19" s="8">
        <f t="shared" si="2"/>
        <v>7.2696751694060655E-4</v>
      </c>
    </row>
    <row r="20" spans="1:21" x14ac:dyDescent="0.55000000000000004">
      <c r="A20" s="1" t="s">
        <v>69</v>
      </c>
      <c r="C20" s="7">
        <v>0</v>
      </c>
      <c r="D20" s="7"/>
      <c r="E20" s="7">
        <v>-12315279</v>
      </c>
      <c r="F20" s="7"/>
      <c r="G20" s="7">
        <v>0</v>
      </c>
      <c r="H20" s="7"/>
      <c r="I20" s="7">
        <f t="shared" si="0"/>
        <v>-12315279</v>
      </c>
      <c r="J20" s="7"/>
      <c r="K20" s="8">
        <f t="shared" si="1"/>
        <v>-1.2107504881730678E-5</v>
      </c>
      <c r="L20" s="7"/>
      <c r="M20" s="7">
        <v>0</v>
      </c>
      <c r="N20" s="7"/>
      <c r="O20" s="7">
        <v>-12315279</v>
      </c>
      <c r="P20" s="7"/>
      <c r="Q20" s="7">
        <v>0</v>
      </c>
      <c r="R20" s="7"/>
      <c r="S20" s="7">
        <f t="shared" si="3"/>
        <v>-12315279</v>
      </c>
      <c r="T20" s="7"/>
      <c r="U20" s="8">
        <f t="shared" si="2"/>
        <v>-1.2107504881730678E-5</v>
      </c>
    </row>
    <row r="21" spans="1:21" x14ac:dyDescent="0.55000000000000004">
      <c r="A21" s="1" t="s">
        <v>62</v>
      </c>
      <c r="C21" s="7">
        <v>0</v>
      </c>
      <c r="D21" s="7"/>
      <c r="E21" s="7">
        <v>300587875104</v>
      </c>
      <c r="F21" s="7"/>
      <c r="G21" s="7">
        <v>0</v>
      </c>
      <c r="H21" s="7"/>
      <c r="I21" s="7">
        <f t="shared" si="0"/>
        <v>300587875104</v>
      </c>
      <c r="J21" s="7"/>
      <c r="K21" s="8">
        <f t="shared" si="1"/>
        <v>0.29551658271085302</v>
      </c>
      <c r="L21" s="7"/>
      <c r="M21" s="7">
        <v>0</v>
      </c>
      <c r="N21" s="7"/>
      <c r="O21" s="7">
        <v>300587875104</v>
      </c>
      <c r="P21" s="7"/>
      <c r="Q21" s="7">
        <v>0</v>
      </c>
      <c r="R21" s="7"/>
      <c r="S21" s="7">
        <f t="shared" si="3"/>
        <v>300587875104</v>
      </c>
      <c r="T21" s="7"/>
      <c r="U21" s="8">
        <f t="shared" si="2"/>
        <v>0.29551658271085302</v>
      </c>
    </row>
    <row r="22" spans="1:21" x14ac:dyDescent="0.55000000000000004">
      <c r="A22" s="1" t="s">
        <v>20</v>
      </c>
      <c r="C22" s="7">
        <v>0</v>
      </c>
      <c r="D22" s="7"/>
      <c r="E22" s="7">
        <v>136842377196</v>
      </c>
      <c r="F22" s="7"/>
      <c r="G22" s="7">
        <v>0</v>
      </c>
      <c r="H22" s="7"/>
      <c r="I22" s="7">
        <f t="shared" si="0"/>
        <v>136842377196</v>
      </c>
      <c r="J22" s="7"/>
      <c r="K22" s="8">
        <f t="shared" si="1"/>
        <v>0.13453367560151913</v>
      </c>
      <c r="L22" s="7"/>
      <c r="M22" s="7">
        <v>0</v>
      </c>
      <c r="N22" s="7"/>
      <c r="O22" s="7">
        <v>136842377196</v>
      </c>
      <c r="P22" s="7"/>
      <c r="Q22" s="7">
        <v>0</v>
      </c>
      <c r="R22" s="7"/>
      <c r="S22" s="7">
        <f t="shared" si="3"/>
        <v>136842377196</v>
      </c>
      <c r="T22" s="7"/>
      <c r="U22" s="8">
        <f t="shared" si="2"/>
        <v>0.13453367560151913</v>
      </c>
    </row>
    <row r="23" spans="1:21" x14ac:dyDescent="0.55000000000000004">
      <c r="A23" s="1" t="s">
        <v>51</v>
      </c>
      <c r="C23" s="7">
        <v>0</v>
      </c>
      <c r="D23" s="7"/>
      <c r="E23" s="7">
        <v>60758961373</v>
      </c>
      <c r="F23" s="7"/>
      <c r="G23" s="7">
        <v>0</v>
      </c>
      <c r="H23" s="7"/>
      <c r="I23" s="7">
        <f t="shared" si="0"/>
        <v>60758961373</v>
      </c>
      <c r="J23" s="7"/>
      <c r="K23" s="8">
        <f t="shared" si="1"/>
        <v>5.9733881906571765E-2</v>
      </c>
      <c r="L23" s="7"/>
      <c r="M23" s="7">
        <v>0</v>
      </c>
      <c r="N23" s="7"/>
      <c r="O23" s="7">
        <v>60758961373</v>
      </c>
      <c r="P23" s="7"/>
      <c r="Q23" s="7">
        <v>0</v>
      </c>
      <c r="R23" s="7"/>
      <c r="S23" s="7">
        <f t="shared" si="3"/>
        <v>60758961373</v>
      </c>
      <c r="T23" s="7"/>
      <c r="U23" s="8">
        <f t="shared" si="2"/>
        <v>5.9733881906571765E-2</v>
      </c>
    </row>
    <row r="24" spans="1:21" x14ac:dyDescent="0.55000000000000004">
      <c r="A24" s="1" t="s">
        <v>22</v>
      </c>
      <c r="C24" s="7">
        <v>0</v>
      </c>
      <c r="D24" s="7"/>
      <c r="E24" s="7">
        <v>141973863586</v>
      </c>
      <c r="F24" s="7"/>
      <c r="G24" s="7">
        <v>0</v>
      </c>
      <c r="H24" s="7"/>
      <c r="I24" s="7">
        <f t="shared" si="0"/>
        <v>141973863586</v>
      </c>
      <c r="J24" s="7"/>
      <c r="K24" s="8">
        <f t="shared" si="1"/>
        <v>0.13957858741532858</v>
      </c>
      <c r="L24" s="7"/>
      <c r="M24" s="7">
        <v>0</v>
      </c>
      <c r="N24" s="7"/>
      <c r="O24" s="7">
        <v>141973863586</v>
      </c>
      <c r="P24" s="7"/>
      <c r="Q24" s="7">
        <v>0</v>
      </c>
      <c r="R24" s="7"/>
      <c r="S24" s="7">
        <f t="shared" si="3"/>
        <v>141973863586</v>
      </c>
      <c r="T24" s="7"/>
      <c r="U24" s="8">
        <f t="shared" si="2"/>
        <v>0.13957858741532858</v>
      </c>
    </row>
    <row r="25" spans="1:21" x14ac:dyDescent="0.55000000000000004">
      <c r="A25" s="1" t="s">
        <v>36</v>
      </c>
      <c r="C25" s="7">
        <v>0</v>
      </c>
      <c r="D25" s="7"/>
      <c r="E25" s="7">
        <v>8176419357</v>
      </c>
      <c r="F25" s="7"/>
      <c r="G25" s="7">
        <v>0</v>
      </c>
      <c r="H25" s="7"/>
      <c r="I25" s="7">
        <f t="shared" si="0"/>
        <v>8176419357</v>
      </c>
      <c r="J25" s="7"/>
      <c r="K25" s="8">
        <f t="shared" si="1"/>
        <v>8.0384729635402264E-3</v>
      </c>
      <c r="L25" s="7"/>
      <c r="M25" s="7">
        <v>0</v>
      </c>
      <c r="N25" s="7"/>
      <c r="O25" s="7">
        <v>8176419357</v>
      </c>
      <c r="P25" s="7"/>
      <c r="Q25" s="7">
        <v>0</v>
      </c>
      <c r="R25" s="7"/>
      <c r="S25" s="7">
        <f t="shared" si="3"/>
        <v>8176419357</v>
      </c>
      <c r="T25" s="7"/>
      <c r="U25" s="8">
        <f t="shared" si="2"/>
        <v>8.0384729635402264E-3</v>
      </c>
    </row>
    <row r="26" spans="1:21" x14ac:dyDescent="0.55000000000000004">
      <c r="A26" s="1" t="s">
        <v>39</v>
      </c>
      <c r="C26" s="7">
        <v>0</v>
      </c>
      <c r="D26" s="7"/>
      <c r="E26" s="7">
        <v>-12810099413</v>
      </c>
      <c r="F26" s="7"/>
      <c r="G26" s="7">
        <v>0</v>
      </c>
      <c r="H26" s="7"/>
      <c r="I26" s="7">
        <f t="shared" si="0"/>
        <v>-12810099413</v>
      </c>
      <c r="J26" s="7"/>
      <c r="K26" s="8">
        <f t="shared" si="1"/>
        <v>-1.259397705714607E-2</v>
      </c>
      <c r="L26" s="7"/>
      <c r="M26" s="7">
        <v>0</v>
      </c>
      <c r="N26" s="7"/>
      <c r="O26" s="7">
        <v>-12810099413</v>
      </c>
      <c r="P26" s="7"/>
      <c r="Q26" s="7">
        <v>0</v>
      </c>
      <c r="R26" s="7"/>
      <c r="S26" s="7">
        <f t="shared" si="3"/>
        <v>-12810099413</v>
      </c>
      <c r="T26" s="7"/>
      <c r="U26" s="8">
        <f t="shared" si="2"/>
        <v>-1.259397705714607E-2</v>
      </c>
    </row>
    <row r="27" spans="1:21" x14ac:dyDescent="0.55000000000000004">
      <c r="A27" s="1" t="s">
        <v>45</v>
      </c>
      <c r="C27" s="7">
        <v>0</v>
      </c>
      <c r="D27" s="7"/>
      <c r="E27" s="7">
        <v>10764161082</v>
      </c>
      <c r="F27" s="7"/>
      <c r="G27" s="7">
        <v>0</v>
      </c>
      <c r="H27" s="7"/>
      <c r="I27" s="7">
        <f t="shared" si="0"/>
        <v>10764161082</v>
      </c>
      <c r="J27" s="7"/>
      <c r="K27" s="8">
        <f t="shared" si="1"/>
        <v>1.0582556257803853E-2</v>
      </c>
      <c r="L27" s="7"/>
      <c r="M27" s="7">
        <v>0</v>
      </c>
      <c r="N27" s="7"/>
      <c r="O27" s="7">
        <v>10764161082</v>
      </c>
      <c r="P27" s="7"/>
      <c r="Q27" s="7">
        <v>0</v>
      </c>
      <c r="R27" s="7"/>
      <c r="S27" s="7">
        <f t="shared" si="3"/>
        <v>10764161082</v>
      </c>
      <c r="T27" s="7"/>
      <c r="U27" s="8">
        <f t="shared" si="2"/>
        <v>1.0582556257803853E-2</v>
      </c>
    </row>
    <row r="28" spans="1:21" x14ac:dyDescent="0.55000000000000004">
      <c r="A28" s="1" t="s">
        <v>58</v>
      </c>
      <c r="C28" s="7">
        <v>0</v>
      </c>
      <c r="D28" s="7"/>
      <c r="E28" s="7">
        <v>-15724180865</v>
      </c>
      <c r="F28" s="7"/>
      <c r="G28" s="7">
        <v>0</v>
      </c>
      <c r="H28" s="7"/>
      <c r="I28" s="7">
        <f t="shared" si="0"/>
        <v>-15724180865</v>
      </c>
      <c r="J28" s="7"/>
      <c r="K28" s="8">
        <f t="shared" si="1"/>
        <v>-1.5458894320153332E-2</v>
      </c>
      <c r="L28" s="7"/>
      <c r="M28" s="7">
        <v>0</v>
      </c>
      <c r="N28" s="7"/>
      <c r="O28" s="7">
        <v>-15724180865</v>
      </c>
      <c r="P28" s="7"/>
      <c r="Q28" s="7">
        <v>0</v>
      </c>
      <c r="R28" s="7"/>
      <c r="S28" s="7">
        <f t="shared" si="3"/>
        <v>-15724180865</v>
      </c>
      <c r="T28" s="7"/>
      <c r="U28" s="8">
        <f t="shared" si="2"/>
        <v>-1.5458894320153332E-2</v>
      </c>
    </row>
    <row r="29" spans="1:21" x14ac:dyDescent="0.55000000000000004">
      <c r="A29" s="1" t="s">
        <v>35</v>
      </c>
      <c r="C29" s="7">
        <v>0</v>
      </c>
      <c r="D29" s="7"/>
      <c r="E29" s="7">
        <v>38507508900</v>
      </c>
      <c r="F29" s="7"/>
      <c r="G29" s="7">
        <v>0</v>
      </c>
      <c r="H29" s="7"/>
      <c r="I29" s="7">
        <f t="shared" si="0"/>
        <v>38507508900</v>
      </c>
      <c r="J29" s="7"/>
      <c r="K29" s="8">
        <f t="shared" si="1"/>
        <v>3.7857839192277941E-2</v>
      </c>
      <c r="L29" s="7"/>
      <c r="M29" s="7">
        <v>0</v>
      </c>
      <c r="N29" s="7"/>
      <c r="O29" s="7">
        <v>38507508900</v>
      </c>
      <c r="P29" s="7"/>
      <c r="Q29" s="7">
        <v>0</v>
      </c>
      <c r="R29" s="7"/>
      <c r="S29" s="7">
        <f t="shared" si="3"/>
        <v>38507508900</v>
      </c>
      <c r="T29" s="7"/>
      <c r="U29" s="8">
        <f t="shared" si="2"/>
        <v>3.7857839192277941E-2</v>
      </c>
    </row>
    <row r="30" spans="1:21" x14ac:dyDescent="0.55000000000000004">
      <c r="A30" s="1" t="s">
        <v>65</v>
      </c>
      <c r="C30" s="7">
        <v>0</v>
      </c>
      <c r="D30" s="7"/>
      <c r="E30" s="7">
        <v>27764955354</v>
      </c>
      <c r="F30" s="7"/>
      <c r="G30" s="7">
        <v>0</v>
      </c>
      <c r="H30" s="7"/>
      <c r="I30" s="7">
        <f t="shared" si="0"/>
        <v>27764955354</v>
      </c>
      <c r="J30" s="7"/>
      <c r="K30" s="8">
        <f t="shared" si="1"/>
        <v>2.7296525924389477E-2</v>
      </c>
      <c r="L30" s="7"/>
      <c r="M30" s="7">
        <v>0</v>
      </c>
      <c r="N30" s="7"/>
      <c r="O30" s="7">
        <v>27764955354</v>
      </c>
      <c r="P30" s="7"/>
      <c r="Q30" s="7">
        <v>0</v>
      </c>
      <c r="R30" s="7"/>
      <c r="S30" s="7">
        <f t="shared" si="3"/>
        <v>27764955354</v>
      </c>
      <c r="T30" s="7"/>
      <c r="U30" s="8">
        <f t="shared" si="2"/>
        <v>2.7296525924389477E-2</v>
      </c>
    </row>
    <row r="31" spans="1:21" x14ac:dyDescent="0.55000000000000004">
      <c r="A31" s="1" t="s">
        <v>21</v>
      </c>
      <c r="C31" s="7">
        <v>0</v>
      </c>
      <c r="D31" s="7"/>
      <c r="E31" s="7">
        <v>11145543544</v>
      </c>
      <c r="F31" s="7"/>
      <c r="G31" s="7">
        <v>0</v>
      </c>
      <c r="H31" s="7"/>
      <c r="I31" s="7">
        <f t="shared" si="0"/>
        <v>11145543544</v>
      </c>
      <c r="J31" s="7"/>
      <c r="K31" s="8">
        <f t="shared" si="1"/>
        <v>1.0957504321950143E-2</v>
      </c>
      <c r="L31" s="7"/>
      <c r="M31" s="7">
        <v>0</v>
      </c>
      <c r="N31" s="7"/>
      <c r="O31" s="7">
        <v>11145543544</v>
      </c>
      <c r="P31" s="7"/>
      <c r="Q31" s="7">
        <v>0</v>
      </c>
      <c r="R31" s="7"/>
      <c r="S31" s="7">
        <f t="shared" si="3"/>
        <v>11145543544</v>
      </c>
      <c r="T31" s="7"/>
      <c r="U31" s="8">
        <f t="shared" si="2"/>
        <v>1.0957504321950143E-2</v>
      </c>
    </row>
    <row r="32" spans="1:21" x14ac:dyDescent="0.55000000000000004">
      <c r="A32" s="1" t="s">
        <v>66</v>
      </c>
      <c r="C32" s="7">
        <v>0</v>
      </c>
      <c r="D32" s="7"/>
      <c r="E32" s="7">
        <v>-2052370530</v>
      </c>
      <c r="F32" s="7"/>
      <c r="G32" s="7">
        <v>0</v>
      </c>
      <c r="H32" s="7"/>
      <c r="I32" s="7">
        <f t="shared" si="0"/>
        <v>-2052370530</v>
      </c>
      <c r="J32" s="7"/>
      <c r="K32" s="8">
        <f t="shared" si="1"/>
        <v>-2.0177444791218435E-3</v>
      </c>
      <c r="L32" s="7"/>
      <c r="M32" s="7">
        <v>0</v>
      </c>
      <c r="N32" s="7"/>
      <c r="O32" s="7">
        <v>-2052370530</v>
      </c>
      <c r="P32" s="7"/>
      <c r="Q32" s="7">
        <v>0</v>
      </c>
      <c r="R32" s="7"/>
      <c r="S32" s="7">
        <f t="shared" si="3"/>
        <v>-2052370530</v>
      </c>
      <c r="T32" s="7"/>
      <c r="U32" s="8">
        <f t="shared" si="2"/>
        <v>-2.0177444791218435E-3</v>
      </c>
    </row>
    <row r="33" spans="1:21" x14ac:dyDescent="0.55000000000000004">
      <c r="A33" s="1" t="s">
        <v>24</v>
      </c>
      <c r="C33" s="7">
        <v>0</v>
      </c>
      <c r="D33" s="7"/>
      <c r="E33" s="7">
        <v>-63407370012</v>
      </c>
      <c r="F33" s="7"/>
      <c r="G33" s="7">
        <v>0</v>
      </c>
      <c r="H33" s="7"/>
      <c r="I33" s="7">
        <f t="shared" si="0"/>
        <v>-63407370012</v>
      </c>
      <c r="J33" s="7"/>
      <c r="K33" s="8">
        <f t="shared" si="1"/>
        <v>-6.2337608588322962E-2</v>
      </c>
      <c r="L33" s="7"/>
      <c r="M33" s="7">
        <v>0</v>
      </c>
      <c r="N33" s="7"/>
      <c r="O33" s="7">
        <v>-63407370012</v>
      </c>
      <c r="P33" s="7"/>
      <c r="Q33" s="7">
        <v>0</v>
      </c>
      <c r="R33" s="7"/>
      <c r="S33" s="7">
        <f t="shared" si="3"/>
        <v>-63407370012</v>
      </c>
      <c r="T33" s="7"/>
      <c r="U33" s="8">
        <f t="shared" si="2"/>
        <v>-6.2337608588322962E-2</v>
      </c>
    </row>
    <row r="34" spans="1:21" x14ac:dyDescent="0.55000000000000004">
      <c r="A34" s="1" t="s">
        <v>38</v>
      </c>
      <c r="C34" s="7">
        <v>0</v>
      </c>
      <c r="D34" s="7"/>
      <c r="E34" s="7">
        <v>1104307283</v>
      </c>
      <c r="F34" s="7"/>
      <c r="G34" s="7">
        <v>0</v>
      </c>
      <c r="H34" s="7"/>
      <c r="I34" s="7">
        <f t="shared" si="0"/>
        <v>1104307283</v>
      </c>
      <c r="J34" s="7"/>
      <c r="K34" s="8">
        <f t="shared" si="1"/>
        <v>1.08567624167128E-3</v>
      </c>
      <c r="L34" s="7"/>
      <c r="M34" s="7">
        <v>0</v>
      </c>
      <c r="N34" s="7"/>
      <c r="O34" s="7">
        <v>1104307283</v>
      </c>
      <c r="P34" s="7"/>
      <c r="Q34" s="7">
        <v>0</v>
      </c>
      <c r="R34" s="7"/>
      <c r="S34" s="7">
        <f t="shared" si="3"/>
        <v>1104307283</v>
      </c>
      <c r="T34" s="7"/>
      <c r="U34" s="8">
        <f t="shared" si="2"/>
        <v>1.08567624167128E-3</v>
      </c>
    </row>
    <row r="35" spans="1:21" x14ac:dyDescent="0.55000000000000004">
      <c r="A35" s="1" t="s">
        <v>46</v>
      </c>
      <c r="C35" s="7">
        <v>0</v>
      </c>
      <c r="D35" s="7"/>
      <c r="E35" s="7">
        <v>-1430049487</v>
      </c>
      <c r="F35" s="7"/>
      <c r="G35" s="7">
        <v>0</v>
      </c>
      <c r="H35" s="7"/>
      <c r="I35" s="7">
        <f t="shared" si="0"/>
        <v>-1430049487</v>
      </c>
      <c r="J35" s="7"/>
      <c r="K35" s="8">
        <f t="shared" si="1"/>
        <v>-1.4059227683732502E-3</v>
      </c>
      <c r="L35" s="7"/>
      <c r="M35" s="7">
        <v>0</v>
      </c>
      <c r="N35" s="7"/>
      <c r="O35" s="7">
        <v>-1430049487</v>
      </c>
      <c r="P35" s="7"/>
      <c r="Q35" s="7">
        <v>0</v>
      </c>
      <c r="R35" s="7"/>
      <c r="S35" s="7">
        <f t="shared" si="3"/>
        <v>-1430049487</v>
      </c>
      <c r="T35" s="7"/>
      <c r="U35" s="8">
        <f t="shared" si="2"/>
        <v>-1.4059227683732502E-3</v>
      </c>
    </row>
    <row r="36" spans="1:21" x14ac:dyDescent="0.55000000000000004">
      <c r="A36" s="1" t="s">
        <v>37</v>
      </c>
      <c r="C36" s="7">
        <v>0</v>
      </c>
      <c r="D36" s="7"/>
      <c r="E36" s="7">
        <v>-4532868000</v>
      </c>
      <c r="F36" s="7"/>
      <c r="G36" s="7">
        <v>0</v>
      </c>
      <c r="H36" s="7"/>
      <c r="I36" s="7">
        <f t="shared" si="0"/>
        <v>-4532868000</v>
      </c>
      <c r="J36" s="7"/>
      <c r="K36" s="8">
        <f t="shared" si="1"/>
        <v>-4.4563928627391041E-3</v>
      </c>
      <c r="L36" s="7"/>
      <c r="M36" s="7">
        <v>0</v>
      </c>
      <c r="N36" s="7"/>
      <c r="O36" s="7">
        <v>-4532868000</v>
      </c>
      <c r="P36" s="7"/>
      <c r="Q36" s="7">
        <v>0</v>
      </c>
      <c r="R36" s="7"/>
      <c r="S36" s="7">
        <f t="shared" si="3"/>
        <v>-4532868000</v>
      </c>
      <c r="T36" s="7"/>
      <c r="U36" s="8">
        <f t="shared" si="2"/>
        <v>-4.4563928627391041E-3</v>
      </c>
    </row>
    <row r="37" spans="1:21" x14ac:dyDescent="0.55000000000000004">
      <c r="A37" s="1" t="s">
        <v>52</v>
      </c>
      <c r="C37" s="7">
        <v>0</v>
      </c>
      <c r="D37" s="7"/>
      <c r="E37" s="7">
        <v>6529194182</v>
      </c>
      <c r="F37" s="7"/>
      <c r="G37" s="7">
        <v>0</v>
      </c>
      <c r="H37" s="7"/>
      <c r="I37" s="7">
        <f t="shared" si="0"/>
        <v>6529194182</v>
      </c>
      <c r="J37" s="7"/>
      <c r="K37" s="8">
        <f t="shared" si="1"/>
        <v>6.4190385319189717E-3</v>
      </c>
      <c r="L37" s="7"/>
      <c r="M37" s="7">
        <v>0</v>
      </c>
      <c r="N37" s="7"/>
      <c r="O37" s="7">
        <v>6529194182</v>
      </c>
      <c r="P37" s="7"/>
      <c r="Q37" s="7">
        <v>0</v>
      </c>
      <c r="R37" s="7"/>
      <c r="S37" s="7">
        <f t="shared" si="3"/>
        <v>6529194182</v>
      </c>
      <c r="T37" s="7"/>
      <c r="U37" s="8">
        <f t="shared" si="2"/>
        <v>6.4190385319189717E-3</v>
      </c>
    </row>
    <row r="38" spans="1:21" x14ac:dyDescent="0.55000000000000004">
      <c r="A38" s="1" t="s">
        <v>33</v>
      </c>
      <c r="C38" s="7">
        <v>0</v>
      </c>
      <c r="D38" s="7"/>
      <c r="E38" s="7">
        <v>-7341570292</v>
      </c>
      <c r="F38" s="7"/>
      <c r="G38" s="7">
        <v>0</v>
      </c>
      <c r="H38" s="7"/>
      <c r="I38" s="7">
        <f t="shared" si="0"/>
        <v>-7341570292</v>
      </c>
      <c r="J38" s="7"/>
      <c r="K38" s="8">
        <f t="shared" si="1"/>
        <v>-7.2177088436209133E-3</v>
      </c>
      <c r="L38" s="7"/>
      <c r="M38" s="7">
        <v>0</v>
      </c>
      <c r="N38" s="7"/>
      <c r="O38" s="7">
        <v>-7341570292</v>
      </c>
      <c r="P38" s="7"/>
      <c r="Q38" s="7">
        <v>0</v>
      </c>
      <c r="R38" s="7"/>
      <c r="S38" s="7">
        <f t="shared" si="3"/>
        <v>-7341570292</v>
      </c>
      <c r="T38" s="7"/>
      <c r="U38" s="8">
        <f t="shared" si="2"/>
        <v>-7.2177088436209133E-3</v>
      </c>
    </row>
    <row r="39" spans="1:21" x14ac:dyDescent="0.55000000000000004">
      <c r="A39" s="1" t="s">
        <v>32</v>
      </c>
      <c r="C39" s="7">
        <v>0</v>
      </c>
      <c r="D39" s="7"/>
      <c r="E39" s="7">
        <v>-285612435</v>
      </c>
      <c r="F39" s="7"/>
      <c r="G39" s="7">
        <v>0</v>
      </c>
      <c r="H39" s="7"/>
      <c r="I39" s="7">
        <f t="shared" si="0"/>
        <v>-285612435</v>
      </c>
      <c r="J39" s="7"/>
      <c r="K39" s="8">
        <f t="shared" si="1"/>
        <v>-2.807937969611152E-4</v>
      </c>
      <c r="L39" s="7"/>
      <c r="M39" s="7">
        <v>0</v>
      </c>
      <c r="N39" s="7"/>
      <c r="O39" s="7">
        <v>-285612435</v>
      </c>
      <c r="P39" s="7"/>
      <c r="Q39" s="7">
        <v>0</v>
      </c>
      <c r="R39" s="7"/>
      <c r="S39" s="7">
        <f t="shared" si="3"/>
        <v>-285612435</v>
      </c>
      <c r="T39" s="7"/>
      <c r="U39" s="8">
        <f t="shared" si="2"/>
        <v>-2.807937969611152E-4</v>
      </c>
    </row>
    <row r="40" spans="1:21" x14ac:dyDescent="0.55000000000000004">
      <c r="A40" s="1" t="s">
        <v>59</v>
      </c>
      <c r="C40" s="7">
        <v>0</v>
      </c>
      <c r="D40" s="7"/>
      <c r="E40" s="7">
        <v>-50100120</v>
      </c>
      <c r="F40" s="7"/>
      <c r="G40" s="7">
        <v>0</v>
      </c>
      <c r="H40" s="7"/>
      <c r="I40" s="7">
        <f t="shared" si="0"/>
        <v>-50100120</v>
      </c>
      <c r="J40" s="7"/>
      <c r="K40" s="8">
        <f t="shared" si="1"/>
        <v>-4.9254868482905891E-5</v>
      </c>
      <c r="L40" s="7"/>
      <c r="M40" s="7">
        <v>0</v>
      </c>
      <c r="N40" s="7"/>
      <c r="O40" s="7">
        <v>-50100120</v>
      </c>
      <c r="P40" s="7"/>
      <c r="Q40" s="7">
        <v>0</v>
      </c>
      <c r="R40" s="7"/>
      <c r="S40" s="7">
        <f t="shared" si="3"/>
        <v>-50100120</v>
      </c>
      <c r="T40" s="7"/>
      <c r="U40" s="8">
        <f t="shared" si="2"/>
        <v>-4.9254868482905891E-5</v>
      </c>
    </row>
    <row r="41" spans="1:21" x14ac:dyDescent="0.55000000000000004">
      <c r="A41" s="1" t="s">
        <v>42</v>
      </c>
      <c r="C41" s="7">
        <v>0</v>
      </c>
      <c r="D41" s="7"/>
      <c r="E41" s="7">
        <v>-8004002059</v>
      </c>
      <c r="F41" s="7"/>
      <c r="G41" s="7">
        <v>0</v>
      </c>
      <c r="H41" s="7"/>
      <c r="I41" s="7">
        <f t="shared" si="0"/>
        <v>-8004002059</v>
      </c>
      <c r="J41" s="7"/>
      <c r="K41" s="8">
        <f t="shared" si="1"/>
        <v>-7.8689645604232677E-3</v>
      </c>
      <c r="L41" s="7"/>
      <c r="M41" s="7">
        <v>0</v>
      </c>
      <c r="N41" s="7"/>
      <c r="O41" s="7">
        <v>-8004002059</v>
      </c>
      <c r="P41" s="7"/>
      <c r="Q41" s="7">
        <v>0</v>
      </c>
      <c r="R41" s="7"/>
      <c r="S41" s="7">
        <f t="shared" si="3"/>
        <v>-8004002059</v>
      </c>
      <c r="T41" s="7"/>
      <c r="U41" s="8">
        <f t="shared" si="2"/>
        <v>-7.8689645604232677E-3</v>
      </c>
    </row>
    <row r="42" spans="1:21" x14ac:dyDescent="0.55000000000000004">
      <c r="A42" s="1" t="s">
        <v>41</v>
      </c>
      <c r="C42" s="7">
        <v>0</v>
      </c>
      <c r="D42" s="7"/>
      <c r="E42" s="7">
        <v>14870582945</v>
      </c>
      <c r="F42" s="7"/>
      <c r="G42" s="7">
        <v>0</v>
      </c>
      <c r="H42" s="7"/>
      <c r="I42" s="7">
        <f t="shared" si="0"/>
        <v>14870582945</v>
      </c>
      <c r="J42" s="7"/>
      <c r="K42" s="8">
        <f t="shared" si="1"/>
        <v>1.4619697661804371E-2</v>
      </c>
      <c r="L42" s="7"/>
      <c r="M42" s="7">
        <v>0</v>
      </c>
      <c r="N42" s="7"/>
      <c r="O42" s="7">
        <v>14870582945</v>
      </c>
      <c r="P42" s="7"/>
      <c r="Q42" s="7">
        <v>0</v>
      </c>
      <c r="R42" s="7"/>
      <c r="S42" s="7">
        <f t="shared" si="3"/>
        <v>14870582945</v>
      </c>
      <c r="T42" s="7"/>
      <c r="U42" s="8">
        <f t="shared" si="2"/>
        <v>1.4619697661804371E-2</v>
      </c>
    </row>
    <row r="43" spans="1:21" x14ac:dyDescent="0.55000000000000004">
      <c r="A43" s="1" t="s">
        <v>40</v>
      </c>
      <c r="C43" s="7">
        <v>0</v>
      </c>
      <c r="D43" s="7"/>
      <c r="E43" s="7">
        <v>-19523158978</v>
      </c>
      <c r="F43" s="7"/>
      <c r="G43" s="7">
        <v>0</v>
      </c>
      <c r="H43" s="7"/>
      <c r="I43" s="7">
        <f t="shared" si="0"/>
        <v>-19523158978</v>
      </c>
      <c r="J43" s="7"/>
      <c r="K43" s="8">
        <f t="shared" si="1"/>
        <v>-1.919377893370821E-2</v>
      </c>
      <c r="L43" s="7"/>
      <c r="M43" s="7">
        <v>0</v>
      </c>
      <c r="N43" s="7"/>
      <c r="O43" s="7">
        <v>-19523158978</v>
      </c>
      <c r="P43" s="7"/>
      <c r="Q43" s="7">
        <v>0</v>
      </c>
      <c r="R43" s="7"/>
      <c r="S43" s="7">
        <f t="shared" si="3"/>
        <v>-19523158978</v>
      </c>
      <c r="T43" s="7"/>
      <c r="U43" s="8">
        <f t="shared" si="2"/>
        <v>-1.919377893370821E-2</v>
      </c>
    </row>
    <row r="44" spans="1:21" x14ac:dyDescent="0.55000000000000004">
      <c r="A44" s="1" t="s">
        <v>43</v>
      </c>
      <c r="C44" s="7">
        <v>0</v>
      </c>
      <c r="D44" s="7"/>
      <c r="E44" s="7">
        <v>53574987980</v>
      </c>
      <c r="F44" s="7"/>
      <c r="G44" s="7">
        <v>0</v>
      </c>
      <c r="H44" s="7"/>
      <c r="I44" s="7">
        <f t="shared" si="0"/>
        <v>53574987980</v>
      </c>
      <c r="J44" s="7"/>
      <c r="K44" s="8">
        <f t="shared" si="1"/>
        <v>5.2671111105685252E-2</v>
      </c>
      <c r="L44" s="7"/>
      <c r="M44" s="7">
        <v>0</v>
      </c>
      <c r="N44" s="7"/>
      <c r="O44" s="7">
        <v>53574987980</v>
      </c>
      <c r="P44" s="7"/>
      <c r="Q44" s="7">
        <v>0</v>
      </c>
      <c r="R44" s="7"/>
      <c r="S44" s="7">
        <f t="shared" si="3"/>
        <v>53574987980</v>
      </c>
      <c r="T44" s="7"/>
      <c r="U44" s="8">
        <f t="shared" si="2"/>
        <v>5.2671111105685252E-2</v>
      </c>
    </row>
    <row r="45" spans="1:21" x14ac:dyDescent="0.55000000000000004">
      <c r="A45" s="1" t="s">
        <v>44</v>
      </c>
      <c r="C45" s="7">
        <v>0</v>
      </c>
      <c r="D45" s="7"/>
      <c r="E45" s="7">
        <v>103086469006</v>
      </c>
      <c r="F45" s="7"/>
      <c r="G45" s="7">
        <v>0</v>
      </c>
      <c r="H45" s="7"/>
      <c r="I45" s="7">
        <f t="shared" si="0"/>
        <v>103086469006</v>
      </c>
      <c r="J45" s="7"/>
      <c r="K45" s="8">
        <f t="shared" si="1"/>
        <v>0.10134727168832498</v>
      </c>
      <c r="L45" s="7"/>
      <c r="M45" s="7">
        <v>0</v>
      </c>
      <c r="N45" s="7"/>
      <c r="O45" s="7">
        <v>103086469006</v>
      </c>
      <c r="P45" s="7"/>
      <c r="Q45" s="7">
        <v>0</v>
      </c>
      <c r="R45" s="7"/>
      <c r="S45" s="7">
        <f t="shared" si="3"/>
        <v>103086469006</v>
      </c>
      <c r="T45" s="7"/>
      <c r="U45" s="8">
        <f t="shared" si="2"/>
        <v>0.10134727168832498</v>
      </c>
    </row>
    <row r="46" spans="1:21" x14ac:dyDescent="0.55000000000000004">
      <c r="A46" s="1" t="s">
        <v>61</v>
      </c>
      <c r="C46" s="7">
        <v>0</v>
      </c>
      <c r="D46" s="7"/>
      <c r="E46" s="7">
        <v>32304593531</v>
      </c>
      <c r="F46" s="7"/>
      <c r="G46" s="7">
        <v>0</v>
      </c>
      <c r="H46" s="7"/>
      <c r="I46" s="7">
        <f t="shared" si="0"/>
        <v>32304593531</v>
      </c>
      <c r="J46" s="7"/>
      <c r="K46" s="8">
        <f t="shared" si="1"/>
        <v>3.1759574742797773E-2</v>
      </c>
      <c r="L46" s="7"/>
      <c r="M46" s="7">
        <v>0</v>
      </c>
      <c r="N46" s="7"/>
      <c r="O46" s="7">
        <v>32304593531</v>
      </c>
      <c r="P46" s="7"/>
      <c r="Q46" s="7">
        <v>0</v>
      </c>
      <c r="R46" s="7"/>
      <c r="S46" s="7">
        <f t="shared" si="3"/>
        <v>32304593531</v>
      </c>
      <c r="T46" s="7"/>
      <c r="U46" s="8">
        <f t="shared" si="2"/>
        <v>3.1759574742797773E-2</v>
      </c>
    </row>
    <row r="47" spans="1:21" x14ac:dyDescent="0.55000000000000004">
      <c r="A47" s="1" t="s">
        <v>27</v>
      </c>
      <c r="C47" s="7">
        <v>0</v>
      </c>
      <c r="D47" s="7"/>
      <c r="E47" s="7">
        <v>58483749477</v>
      </c>
      <c r="F47" s="7"/>
      <c r="G47" s="7">
        <v>0</v>
      </c>
      <c r="H47" s="7"/>
      <c r="I47" s="7">
        <f t="shared" si="0"/>
        <v>58483749477</v>
      </c>
      <c r="J47" s="7"/>
      <c r="K47" s="8">
        <f t="shared" si="1"/>
        <v>5.7497055673256893E-2</v>
      </c>
      <c r="L47" s="7"/>
      <c r="M47" s="7">
        <v>0</v>
      </c>
      <c r="N47" s="7"/>
      <c r="O47" s="7">
        <v>58483749477</v>
      </c>
      <c r="P47" s="7"/>
      <c r="Q47" s="7">
        <v>0</v>
      </c>
      <c r="R47" s="7"/>
      <c r="S47" s="7">
        <f t="shared" si="3"/>
        <v>58483749477</v>
      </c>
      <c r="T47" s="7"/>
      <c r="U47" s="8">
        <f t="shared" si="2"/>
        <v>5.7497055673256893E-2</v>
      </c>
    </row>
    <row r="48" spans="1:21" x14ac:dyDescent="0.55000000000000004">
      <c r="A48" s="1" t="s">
        <v>63</v>
      </c>
      <c r="C48" s="7">
        <v>0</v>
      </c>
      <c r="D48" s="7"/>
      <c r="E48" s="7">
        <v>-13030766138</v>
      </c>
      <c r="F48" s="7"/>
      <c r="G48" s="7">
        <v>0</v>
      </c>
      <c r="H48" s="7"/>
      <c r="I48" s="7">
        <f t="shared" si="0"/>
        <v>-13030766138</v>
      </c>
      <c r="J48" s="7"/>
      <c r="K48" s="8">
        <f t="shared" si="1"/>
        <v>-1.2810920859245317E-2</v>
      </c>
      <c r="L48" s="7"/>
      <c r="M48" s="7">
        <v>0</v>
      </c>
      <c r="N48" s="7"/>
      <c r="O48" s="7">
        <v>-13030766138</v>
      </c>
      <c r="P48" s="7"/>
      <c r="Q48" s="7">
        <v>0</v>
      </c>
      <c r="R48" s="7"/>
      <c r="S48" s="7">
        <f t="shared" si="3"/>
        <v>-13030766138</v>
      </c>
      <c r="T48" s="7"/>
      <c r="U48" s="8">
        <f t="shared" si="2"/>
        <v>-1.2810920859245317E-2</v>
      </c>
    </row>
    <row r="49" spans="1:21" x14ac:dyDescent="0.55000000000000004">
      <c r="A49" s="1" t="s">
        <v>23</v>
      </c>
      <c r="C49" s="7">
        <v>0</v>
      </c>
      <c r="D49" s="7"/>
      <c r="E49" s="7">
        <v>51054817132</v>
      </c>
      <c r="F49" s="7"/>
      <c r="G49" s="7">
        <v>0</v>
      </c>
      <c r="H49" s="7"/>
      <c r="I49" s="7">
        <f t="shared" si="0"/>
        <v>51054817132</v>
      </c>
      <c r="J49" s="7"/>
      <c r="K49" s="8">
        <f t="shared" si="1"/>
        <v>5.0193458683441688E-2</v>
      </c>
      <c r="L49" s="7"/>
      <c r="M49" s="7">
        <v>0</v>
      </c>
      <c r="N49" s="7"/>
      <c r="O49" s="7">
        <v>51054817132</v>
      </c>
      <c r="P49" s="7"/>
      <c r="Q49" s="7">
        <v>0</v>
      </c>
      <c r="R49" s="7"/>
      <c r="S49" s="7">
        <f t="shared" si="3"/>
        <v>51054817132</v>
      </c>
      <c r="T49" s="7"/>
      <c r="U49" s="8">
        <f t="shared" si="2"/>
        <v>5.0193458683441688E-2</v>
      </c>
    </row>
    <row r="50" spans="1:21" x14ac:dyDescent="0.55000000000000004">
      <c r="A50" s="1" t="s">
        <v>53</v>
      </c>
      <c r="C50" s="7">
        <v>0</v>
      </c>
      <c r="D50" s="7"/>
      <c r="E50" s="7">
        <v>-3238917647</v>
      </c>
      <c r="F50" s="7"/>
      <c r="G50" s="7">
        <v>0</v>
      </c>
      <c r="H50" s="7"/>
      <c r="I50" s="7">
        <f t="shared" si="0"/>
        <v>-3238917647</v>
      </c>
      <c r="J50" s="7"/>
      <c r="K50" s="8">
        <f t="shared" si="1"/>
        <v>-3.184273066211179E-3</v>
      </c>
      <c r="L50" s="7"/>
      <c r="M50" s="7">
        <v>0</v>
      </c>
      <c r="N50" s="7"/>
      <c r="O50" s="7">
        <v>-3238917647</v>
      </c>
      <c r="P50" s="7"/>
      <c r="Q50" s="7">
        <v>0</v>
      </c>
      <c r="R50" s="7"/>
      <c r="S50" s="7">
        <f t="shared" si="3"/>
        <v>-3238917647</v>
      </c>
      <c r="T50" s="7"/>
      <c r="U50" s="8">
        <f t="shared" si="2"/>
        <v>-3.184273066211179E-3</v>
      </c>
    </row>
    <row r="51" spans="1:21" x14ac:dyDescent="0.55000000000000004">
      <c r="A51" s="1" t="s">
        <v>54</v>
      </c>
      <c r="C51" s="7">
        <v>0</v>
      </c>
      <c r="D51" s="7"/>
      <c r="E51" s="7">
        <v>-3731951272</v>
      </c>
      <c r="F51" s="7"/>
      <c r="G51" s="7">
        <v>0</v>
      </c>
      <c r="H51" s="7"/>
      <c r="I51" s="7">
        <f t="shared" si="0"/>
        <v>-3731951272</v>
      </c>
      <c r="J51" s="7"/>
      <c r="K51" s="8">
        <f t="shared" si="1"/>
        <v>-3.6689885989688916E-3</v>
      </c>
      <c r="L51" s="7"/>
      <c r="M51" s="7">
        <v>0</v>
      </c>
      <c r="N51" s="7"/>
      <c r="O51" s="7">
        <v>-3731951272</v>
      </c>
      <c r="P51" s="7"/>
      <c r="Q51" s="7">
        <v>0</v>
      </c>
      <c r="R51" s="7"/>
      <c r="S51" s="7">
        <f t="shared" si="3"/>
        <v>-3731951272</v>
      </c>
      <c r="T51" s="7"/>
      <c r="U51" s="8">
        <f t="shared" si="2"/>
        <v>-3.6689885989688916E-3</v>
      </c>
    </row>
    <row r="52" spans="1:21" x14ac:dyDescent="0.55000000000000004">
      <c r="A52" s="1" t="s">
        <v>17</v>
      </c>
      <c r="C52" s="7">
        <v>0</v>
      </c>
      <c r="D52" s="7"/>
      <c r="E52" s="7">
        <v>-52556943063</v>
      </c>
      <c r="F52" s="7"/>
      <c r="G52" s="7">
        <v>0</v>
      </c>
      <c r="H52" s="7"/>
      <c r="I52" s="7">
        <f t="shared" si="0"/>
        <v>-52556943063</v>
      </c>
      <c r="J52" s="7"/>
      <c r="K52" s="8">
        <f t="shared" si="1"/>
        <v>-5.1670241876299657E-2</v>
      </c>
      <c r="L52" s="7"/>
      <c r="M52" s="7">
        <v>0</v>
      </c>
      <c r="N52" s="7"/>
      <c r="O52" s="7">
        <v>-52556943063</v>
      </c>
      <c r="P52" s="7"/>
      <c r="Q52" s="7">
        <v>0</v>
      </c>
      <c r="R52" s="7"/>
      <c r="S52" s="7">
        <f t="shared" si="3"/>
        <v>-52556943063</v>
      </c>
      <c r="T52" s="7"/>
      <c r="U52" s="8">
        <f t="shared" si="2"/>
        <v>-5.1670241876299657E-2</v>
      </c>
    </row>
    <row r="53" spans="1:21" x14ac:dyDescent="0.55000000000000004">
      <c r="A53" s="1" t="s">
        <v>30</v>
      </c>
      <c r="C53" s="7">
        <v>0</v>
      </c>
      <c r="D53" s="7"/>
      <c r="E53" s="7">
        <v>51822422157</v>
      </c>
      <c r="F53" s="7"/>
      <c r="G53" s="7">
        <v>0</v>
      </c>
      <c r="H53" s="7"/>
      <c r="I53" s="7">
        <f t="shared" si="0"/>
        <v>51822422157</v>
      </c>
      <c r="J53" s="7"/>
      <c r="K53" s="8">
        <f t="shared" si="1"/>
        <v>5.0948113254193066E-2</v>
      </c>
      <c r="L53" s="7"/>
      <c r="M53" s="7">
        <v>0</v>
      </c>
      <c r="N53" s="7"/>
      <c r="O53" s="7">
        <v>51822422157</v>
      </c>
      <c r="P53" s="7"/>
      <c r="Q53" s="7">
        <v>0</v>
      </c>
      <c r="R53" s="7"/>
      <c r="S53" s="7">
        <f t="shared" si="3"/>
        <v>51822422157</v>
      </c>
      <c r="T53" s="7"/>
      <c r="U53" s="8">
        <f t="shared" si="2"/>
        <v>5.0948113254193066E-2</v>
      </c>
    </row>
    <row r="54" spans="1:21" x14ac:dyDescent="0.55000000000000004">
      <c r="A54" s="1" t="s">
        <v>48</v>
      </c>
      <c r="C54" s="7">
        <v>0</v>
      </c>
      <c r="D54" s="7"/>
      <c r="E54" s="7">
        <v>-14117460888</v>
      </c>
      <c r="F54" s="7"/>
      <c r="G54" s="7">
        <v>0</v>
      </c>
      <c r="H54" s="7"/>
      <c r="I54" s="7">
        <f t="shared" si="0"/>
        <v>-14117460888</v>
      </c>
      <c r="J54" s="7"/>
      <c r="K54" s="8">
        <f t="shared" si="1"/>
        <v>-1.3879281713317409E-2</v>
      </c>
      <c r="L54" s="7"/>
      <c r="M54" s="7">
        <v>0</v>
      </c>
      <c r="N54" s="7"/>
      <c r="O54" s="7">
        <v>-14117460888</v>
      </c>
      <c r="P54" s="7"/>
      <c r="Q54" s="7">
        <v>0</v>
      </c>
      <c r="R54" s="7"/>
      <c r="S54" s="7">
        <f t="shared" si="3"/>
        <v>-14117460888</v>
      </c>
      <c r="T54" s="7"/>
      <c r="U54" s="8">
        <f t="shared" si="2"/>
        <v>-1.3879281713317409E-2</v>
      </c>
    </row>
    <row r="55" spans="1:21" x14ac:dyDescent="0.55000000000000004">
      <c r="A55" s="1" t="s">
        <v>49</v>
      </c>
      <c r="C55" s="7">
        <v>0</v>
      </c>
      <c r="D55" s="7"/>
      <c r="E55" s="7">
        <v>82637167</v>
      </c>
      <c r="F55" s="7"/>
      <c r="G55" s="7">
        <v>0</v>
      </c>
      <c r="H55" s="7"/>
      <c r="I55" s="7">
        <f t="shared" si="0"/>
        <v>82637167</v>
      </c>
      <c r="J55" s="7"/>
      <c r="K55" s="8">
        <f t="shared" si="1"/>
        <v>8.1242974914729355E-5</v>
      </c>
      <c r="L55" s="7"/>
      <c r="M55" s="7">
        <v>0</v>
      </c>
      <c r="N55" s="7"/>
      <c r="O55" s="7">
        <v>82637166</v>
      </c>
      <c r="P55" s="7"/>
      <c r="Q55" s="7">
        <v>0</v>
      </c>
      <c r="R55" s="7"/>
      <c r="S55" s="7">
        <f t="shared" si="3"/>
        <v>82637166</v>
      </c>
      <c r="T55" s="7"/>
      <c r="U55" s="8">
        <f t="shared" si="2"/>
        <v>8.1242973931600602E-5</v>
      </c>
    </row>
    <row r="56" spans="1:21" x14ac:dyDescent="0.55000000000000004">
      <c r="A56" s="1" t="s">
        <v>19</v>
      </c>
      <c r="C56" s="7">
        <v>0</v>
      </c>
      <c r="D56" s="7"/>
      <c r="E56" s="7">
        <v>-7602278094</v>
      </c>
      <c r="F56" s="7"/>
      <c r="G56" s="7">
        <v>0</v>
      </c>
      <c r="H56" s="7"/>
      <c r="I56" s="7">
        <f t="shared" si="0"/>
        <v>-7602278094</v>
      </c>
      <c r="J56" s="7"/>
      <c r="K56" s="8">
        <f t="shared" si="1"/>
        <v>-7.4740181798056866E-3</v>
      </c>
      <c r="L56" s="7"/>
      <c r="M56" s="7">
        <v>0</v>
      </c>
      <c r="N56" s="7"/>
      <c r="O56" s="7">
        <v>-7602278094</v>
      </c>
      <c r="P56" s="7"/>
      <c r="Q56" s="7">
        <v>0</v>
      </c>
      <c r="R56" s="7"/>
      <c r="S56" s="7">
        <f t="shared" si="3"/>
        <v>-7602278094</v>
      </c>
      <c r="T56" s="7"/>
      <c r="U56" s="8">
        <f t="shared" si="2"/>
        <v>-7.4740181798056866E-3</v>
      </c>
    </row>
    <row r="57" spans="1:21" x14ac:dyDescent="0.55000000000000004">
      <c r="A57" s="1" t="s">
        <v>68</v>
      </c>
      <c r="C57" s="7">
        <v>0</v>
      </c>
      <c r="D57" s="7"/>
      <c r="E57" s="7">
        <v>6816658113</v>
      </c>
      <c r="F57" s="7"/>
      <c r="G57" s="7">
        <v>0</v>
      </c>
      <c r="H57" s="7"/>
      <c r="I57" s="7">
        <f t="shared" si="0"/>
        <v>6816658113</v>
      </c>
      <c r="J57" s="7"/>
      <c r="K57" s="8">
        <f t="shared" si="1"/>
        <v>6.7016525878330919E-3</v>
      </c>
      <c r="L57" s="7"/>
      <c r="M57" s="7">
        <v>0</v>
      </c>
      <c r="N57" s="7"/>
      <c r="O57" s="7">
        <v>6816658113</v>
      </c>
      <c r="P57" s="7"/>
      <c r="Q57" s="7">
        <v>0</v>
      </c>
      <c r="R57" s="7"/>
      <c r="S57" s="7">
        <f t="shared" si="3"/>
        <v>6816658113</v>
      </c>
      <c r="T57" s="7"/>
      <c r="U57" s="8">
        <f t="shared" si="2"/>
        <v>6.7016525878330919E-3</v>
      </c>
    </row>
    <row r="58" spans="1:21" x14ac:dyDescent="0.55000000000000004">
      <c r="A58" s="1" t="s">
        <v>67</v>
      </c>
      <c r="C58" s="7">
        <v>0</v>
      </c>
      <c r="D58" s="7"/>
      <c r="E58" s="7">
        <v>153506450</v>
      </c>
      <c r="F58" s="7"/>
      <c r="G58" s="7">
        <v>0</v>
      </c>
      <c r="H58" s="7"/>
      <c r="I58" s="7">
        <f t="shared" si="0"/>
        <v>153506450</v>
      </c>
      <c r="J58" s="7"/>
      <c r="K58" s="8">
        <f t="shared" si="1"/>
        <v>1.509166047112815E-4</v>
      </c>
      <c r="L58" s="7"/>
      <c r="M58" s="7">
        <v>0</v>
      </c>
      <c r="N58" s="7"/>
      <c r="O58" s="7">
        <v>153506451</v>
      </c>
      <c r="P58" s="7"/>
      <c r="Q58" s="7">
        <v>0</v>
      </c>
      <c r="R58" s="7"/>
      <c r="S58" s="7">
        <f t="shared" si="3"/>
        <v>153506451</v>
      </c>
      <c r="T58" s="7"/>
      <c r="U58" s="8">
        <f t="shared" si="2"/>
        <v>1.5091660569441025E-4</v>
      </c>
    </row>
    <row r="59" spans="1:21" x14ac:dyDescent="0.55000000000000004">
      <c r="A59" s="1" t="s">
        <v>57</v>
      </c>
      <c r="C59" s="7">
        <v>0</v>
      </c>
      <c r="D59" s="7"/>
      <c r="E59" s="7">
        <v>62302653738</v>
      </c>
      <c r="F59" s="7"/>
      <c r="G59" s="7">
        <v>0</v>
      </c>
      <c r="H59" s="7"/>
      <c r="I59" s="7">
        <f t="shared" si="0"/>
        <v>62302653738</v>
      </c>
      <c r="J59" s="7"/>
      <c r="K59" s="8">
        <f t="shared" si="1"/>
        <v>6.1251530255840007E-2</v>
      </c>
      <c r="L59" s="7"/>
      <c r="M59" s="7">
        <v>0</v>
      </c>
      <c r="N59" s="7"/>
      <c r="O59" s="7">
        <v>62302653738</v>
      </c>
      <c r="P59" s="7"/>
      <c r="Q59" s="7">
        <v>0</v>
      </c>
      <c r="R59" s="7"/>
      <c r="S59" s="7">
        <f t="shared" si="3"/>
        <v>62302653738</v>
      </c>
      <c r="T59" s="7"/>
      <c r="U59" s="8">
        <f t="shared" si="2"/>
        <v>6.1251530255840007E-2</v>
      </c>
    </row>
    <row r="60" spans="1:21" x14ac:dyDescent="0.55000000000000004">
      <c r="A60" s="1" t="s">
        <v>56</v>
      </c>
      <c r="C60" s="7">
        <v>0</v>
      </c>
      <c r="D60" s="7"/>
      <c r="E60" s="7">
        <v>20512808389</v>
      </c>
      <c r="F60" s="7"/>
      <c r="G60" s="7">
        <v>0</v>
      </c>
      <c r="H60" s="7"/>
      <c r="I60" s="7">
        <f t="shared" si="0"/>
        <v>20512808389</v>
      </c>
      <c r="J60" s="7"/>
      <c r="K60" s="8">
        <f t="shared" si="1"/>
        <v>2.0166731724699336E-2</v>
      </c>
      <c r="L60" s="7"/>
      <c r="M60" s="7">
        <v>0</v>
      </c>
      <c r="N60" s="7"/>
      <c r="O60" s="7">
        <v>20512808389</v>
      </c>
      <c r="P60" s="7"/>
      <c r="Q60" s="7">
        <v>0</v>
      </c>
      <c r="R60" s="7"/>
      <c r="S60" s="7">
        <f t="shared" si="3"/>
        <v>20512808389</v>
      </c>
      <c r="T60" s="7"/>
      <c r="U60" s="8">
        <f t="shared" si="2"/>
        <v>2.0166731724699336E-2</v>
      </c>
    </row>
    <row r="61" spans="1:21" x14ac:dyDescent="0.55000000000000004">
      <c r="A61" s="1" t="s">
        <v>16</v>
      </c>
      <c r="C61" s="7">
        <v>0</v>
      </c>
      <c r="D61" s="7"/>
      <c r="E61" s="7">
        <v>-22797226953</v>
      </c>
      <c r="F61" s="7"/>
      <c r="G61" s="7">
        <v>0</v>
      </c>
      <c r="H61" s="7"/>
      <c r="I61" s="7">
        <f t="shared" si="0"/>
        <v>-22797226953</v>
      </c>
      <c r="J61" s="7"/>
      <c r="K61" s="8">
        <f t="shared" si="1"/>
        <v>-2.241260929804105E-2</v>
      </c>
      <c r="L61" s="7"/>
      <c r="M61" s="7">
        <v>0</v>
      </c>
      <c r="N61" s="7"/>
      <c r="O61" s="7">
        <v>-22797226953</v>
      </c>
      <c r="P61" s="7"/>
      <c r="Q61" s="7">
        <v>0</v>
      </c>
      <c r="R61" s="7"/>
      <c r="S61" s="7">
        <f t="shared" si="3"/>
        <v>-22797226953</v>
      </c>
      <c r="T61" s="7"/>
      <c r="U61" s="8">
        <f t="shared" si="2"/>
        <v>-2.241260929804105E-2</v>
      </c>
    </row>
    <row r="62" spans="1:21" ht="24.75" thickBot="1" x14ac:dyDescent="0.6">
      <c r="C62" s="13">
        <f>SUM(C8:C61)</f>
        <v>13013922037</v>
      </c>
      <c r="D62" s="7"/>
      <c r="E62" s="13">
        <f>SUM(E8:E61)</f>
        <v>1199650021231</v>
      </c>
      <c r="F62" s="7"/>
      <c r="G62" s="13">
        <f>SUM(G8:G61)</f>
        <v>-195503172300</v>
      </c>
      <c r="H62" s="7"/>
      <c r="I62" s="13">
        <f>SUM(I8:I61)</f>
        <v>1017160770968</v>
      </c>
      <c r="J62" s="7"/>
      <c r="K62" s="9">
        <f>SUM(K8:K61)</f>
        <v>1</v>
      </c>
      <c r="L62" s="7"/>
      <c r="M62" s="13">
        <f>SUM(M8:M61)</f>
        <v>13013922037</v>
      </c>
      <c r="N62" s="7"/>
      <c r="O62" s="13">
        <f>SUM(O8:O61)</f>
        <v>1199650021231</v>
      </c>
      <c r="P62" s="7"/>
      <c r="Q62" s="13">
        <f>SUM(Q8:Q61)</f>
        <v>-195503172300</v>
      </c>
      <c r="R62" s="7"/>
      <c r="S62" s="13">
        <f>SUM(S8:S61)</f>
        <v>1017160770968</v>
      </c>
      <c r="T62" s="7"/>
      <c r="U62" s="9">
        <f>SUM(U8:U61)</f>
        <v>1.0000000000000002</v>
      </c>
    </row>
    <row r="63" spans="1:21" ht="24.75" thickTop="1" x14ac:dyDescent="0.55000000000000004">
      <c r="C63" s="2"/>
      <c r="E63" s="6"/>
      <c r="G63" s="6"/>
      <c r="O63" s="11"/>
      <c r="P63" s="11"/>
      <c r="Q63" s="11"/>
      <c r="R63" s="11"/>
      <c r="S63" s="11"/>
    </row>
    <row r="64" spans="1:21" x14ac:dyDescent="0.55000000000000004">
      <c r="O64" s="14"/>
      <c r="P64" s="14"/>
      <c r="Q64" s="14"/>
      <c r="R64" s="14"/>
      <c r="S64" s="1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6" workbookViewId="0">
      <selection activeCell="C33" sqref="C33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162</v>
      </c>
      <c r="C6" s="20" t="s">
        <v>160</v>
      </c>
      <c r="D6" s="20" t="s">
        <v>160</v>
      </c>
      <c r="E6" s="20" t="s">
        <v>160</v>
      </c>
      <c r="F6" s="20" t="s">
        <v>160</v>
      </c>
      <c r="G6" s="20" t="s">
        <v>160</v>
      </c>
      <c r="H6" s="20" t="s">
        <v>160</v>
      </c>
      <c r="I6" s="20" t="s">
        <v>160</v>
      </c>
      <c r="K6" s="20" t="s">
        <v>161</v>
      </c>
      <c r="L6" s="20" t="s">
        <v>161</v>
      </c>
      <c r="M6" s="20" t="s">
        <v>161</v>
      </c>
      <c r="N6" s="20" t="s">
        <v>161</v>
      </c>
      <c r="O6" s="20" t="s">
        <v>161</v>
      </c>
      <c r="P6" s="20" t="s">
        <v>161</v>
      </c>
      <c r="Q6" s="20" t="s">
        <v>161</v>
      </c>
    </row>
    <row r="7" spans="1:17" ht="24.75" x14ac:dyDescent="0.55000000000000004">
      <c r="A7" s="20" t="s">
        <v>162</v>
      </c>
      <c r="C7" s="20" t="s">
        <v>185</v>
      </c>
      <c r="E7" s="20" t="s">
        <v>182</v>
      </c>
      <c r="G7" s="20" t="s">
        <v>183</v>
      </c>
      <c r="I7" s="20" t="s">
        <v>186</v>
      </c>
      <c r="K7" s="20" t="s">
        <v>185</v>
      </c>
      <c r="M7" s="20" t="s">
        <v>182</v>
      </c>
      <c r="O7" s="20" t="s">
        <v>183</v>
      </c>
      <c r="Q7" s="20" t="s">
        <v>186</v>
      </c>
    </row>
    <row r="8" spans="1:17" x14ac:dyDescent="0.55000000000000004">
      <c r="A8" s="1" t="s">
        <v>124</v>
      </c>
      <c r="C8" s="15">
        <v>0</v>
      </c>
      <c r="D8" s="15"/>
      <c r="E8" s="15">
        <v>0</v>
      </c>
      <c r="F8" s="15"/>
      <c r="G8" s="15">
        <v>1084168970</v>
      </c>
      <c r="H8" s="15"/>
      <c r="I8" s="15">
        <f>C8+E8+G8</f>
        <v>1084168970</v>
      </c>
      <c r="J8" s="15"/>
      <c r="K8" s="15">
        <v>0</v>
      </c>
      <c r="L8" s="15"/>
      <c r="M8" s="15">
        <v>0</v>
      </c>
      <c r="N8" s="15"/>
      <c r="O8" s="15">
        <v>1084168970</v>
      </c>
      <c r="P8" s="15"/>
      <c r="Q8" s="15">
        <f>K8+M8+O8</f>
        <v>1084168970</v>
      </c>
    </row>
    <row r="9" spans="1:17" x14ac:dyDescent="0.55000000000000004">
      <c r="A9" s="1" t="s">
        <v>106</v>
      </c>
      <c r="C9" s="15">
        <v>0</v>
      </c>
      <c r="D9" s="15"/>
      <c r="E9" s="15">
        <v>0</v>
      </c>
      <c r="F9" s="15"/>
      <c r="G9" s="15">
        <v>2178589754</v>
      </c>
      <c r="H9" s="15"/>
      <c r="I9" s="15">
        <f t="shared" ref="I9:I26" si="0">C9+E9+G9</f>
        <v>2178589754</v>
      </c>
      <c r="J9" s="15"/>
      <c r="K9" s="15">
        <v>0</v>
      </c>
      <c r="L9" s="15"/>
      <c r="M9" s="15">
        <v>0</v>
      </c>
      <c r="N9" s="15"/>
      <c r="O9" s="15">
        <v>2178589754</v>
      </c>
      <c r="P9" s="15"/>
      <c r="Q9" s="15">
        <f t="shared" ref="Q9:Q26" si="1">K9+M9+O9</f>
        <v>2178589754</v>
      </c>
    </row>
    <row r="10" spans="1:17" x14ac:dyDescent="0.55000000000000004">
      <c r="A10" s="1" t="s">
        <v>136</v>
      </c>
      <c r="C10" s="15">
        <v>2729018640</v>
      </c>
      <c r="D10" s="15"/>
      <c r="E10" s="15">
        <v>0</v>
      </c>
      <c r="F10" s="15"/>
      <c r="G10" s="15">
        <v>0</v>
      </c>
      <c r="H10" s="15"/>
      <c r="I10" s="15">
        <f>C10+E10+G10</f>
        <v>2729018640</v>
      </c>
      <c r="J10" s="15"/>
      <c r="K10" s="15">
        <v>2729018640</v>
      </c>
      <c r="L10" s="15"/>
      <c r="M10" s="15">
        <v>0</v>
      </c>
      <c r="N10" s="15"/>
      <c r="O10" s="15">
        <v>0</v>
      </c>
      <c r="P10" s="15"/>
      <c r="Q10" s="15">
        <f t="shared" si="1"/>
        <v>2729018640</v>
      </c>
    </row>
    <row r="11" spans="1:17" x14ac:dyDescent="0.55000000000000004">
      <c r="A11" s="1" t="s">
        <v>133</v>
      </c>
      <c r="C11" s="15">
        <v>2442123288</v>
      </c>
      <c r="D11" s="15"/>
      <c r="E11" s="15">
        <v>0</v>
      </c>
      <c r="F11" s="15"/>
      <c r="G11" s="15">
        <v>0</v>
      </c>
      <c r="H11" s="15"/>
      <c r="I11" s="15">
        <f t="shared" si="0"/>
        <v>2442123288</v>
      </c>
      <c r="J11" s="15"/>
      <c r="K11" s="15">
        <v>2442123288</v>
      </c>
      <c r="L11" s="15"/>
      <c r="M11" s="15">
        <v>0</v>
      </c>
      <c r="N11" s="15"/>
      <c r="O11" s="15">
        <v>0</v>
      </c>
      <c r="P11" s="15"/>
      <c r="Q11" s="15">
        <f t="shared" si="1"/>
        <v>2442123288</v>
      </c>
    </row>
    <row r="12" spans="1:17" x14ac:dyDescent="0.55000000000000004">
      <c r="A12" s="1" t="s">
        <v>109</v>
      </c>
      <c r="C12" s="15">
        <v>0</v>
      </c>
      <c r="D12" s="15"/>
      <c r="E12" s="15">
        <v>361921170</v>
      </c>
      <c r="F12" s="15"/>
      <c r="G12" s="15">
        <v>0</v>
      </c>
      <c r="H12" s="15"/>
      <c r="I12" s="15">
        <f t="shared" si="0"/>
        <v>361921170</v>
      </c>
      <c r="J12" s="15"/>
      <c r="K12" s="15">
        <v>0</v>
      </c>
      <c r="L12" s="15"/>
      <c r="M12" s="15">
        <v>361921170</v>
      </c>
      <c r="N12" s="15"/>
      <c r="O12" s="15">
        <v>0</v>
      </c>
      <c r="P12" s="15"/>
      <c r="Q12" s="15">
        <f t="shared" si="1"/>
        <v>361921170</v>
      </c>
    </row>
    <row r="13" spans="1:17" x14ac:dyDescent="0.55000000000000004">
      <c r="A13" s="1" t="s">
        <v>97</v>
      </c>
      <c r="C13" s="15">
        <v>0</v>
      </c>
      <c r="D13" s="15"/>
      <c r="E13" s="15">
        <v>372907800</v>
      </c>
      <c r="F13" s="15"/>
      <c r="G13" s="15">
        <v>0</v>
      </c>
      <c r="H13" s="15"/>
      <c r="I13" s="15">
        <f t="shared" si="0"/>
        <v>372907800</v>
      </c>
      <c r="J13" s="15"/>
      <c r="K13" s="15">
        <v>0</v>
      </c>
      <c r="L13" s="15"/>
      <c r="M13" s="15">
        <v>372907800</v>
      </c>
      <c r="N13" s="15"/>
      <c r="O13" s="15">
        <v>0</v>
      </c>
      <c r="P13" s="15"/>
      <c r="Q13" s="15">
        <f t="shared" si="1"/>
        <v>372907800</v>
      </c>
    </row>
    <row r="14" spans="1:17" x14ac:dyDescent="0.55000000000000004">
      <c r="A14" s="1" t="s">
        <v>88</v>
      </c>
      <c r="C14" s="15">
        <v>0</v>
      </c>
      <c r="D14" s="15"/>
      <c r="E14" s="15">
        <v>293766745</v>
      </c>
      <c r="F14" s="15"/>
      <c r="G14" s="15">
        <v>0</v>
      </c>
      <c r="H14" s="15"/>
      <c r="I14" s="15">
        <f t="shared" si="0"/>
        <v>293766745</v>
      </c>
      <c r="J14" s="15"/>
      <c r="K14" s="15">
        <v>0</v>
      </c>
      <c r="L14" s="15"/>
      <c r="M14" s="15">
        <v>293766745</v>
      </c>
      <c r="N14" s="15"/>
      <c r="O14" s="15">
        <v>0</v>
      </c>
      <c r="P14" s="15"/>
      <c r="Q14" s="15">
        <f t="shared" si="1"/>
        <v>293766745</v>
      </c>
    </row>
    <row r="15" spans="1:17" x14ac:dyDescent="0.55000000000000004">
      <c r="A15" s="1" t="s">
        <v>130</v>
      </c>
      <c r="C15" s="15">
        <v>0</v>
      </c>
      <c r="D15" s="15"/>
      <c r="E15" s="15">
        <v>1599503778</v>
      </c>
      <c r="F15" s="15"/>
      <c r="G15" s="15">
        <v>0</v>
      </c>
      <c r="H15" s="15"/>
      <c r="I15" s="15">
        <f t="shared" si="0"/>
        <v>1599503778</v>
      </c>
      <c r="J15" s="15"/>
      <c r="K15" s="15">
        <v>0</v>
      </c>
      <c r="L15" s="15"/>
      <c r="M15" s="15">
        <v>1599503778</v>
      </c>
      <c r="N15" s="15"/>
      <c r="O15" s="15">
        <v>0</v>
      </c>
      <c r="P15" s="15"/>
      <c r="Q15" s="15">
        <f t="shared" si="1"/>
        <v>1599503778</v>
      </c>
    </row>
    <row r="16" spans="1:17" x14ac:dyDescent="0.55000000000000004">
      <c r="A16" s="1" t="s">
        <v>100</v>
      </c>
      <c r="C16" s="15">
        <v>0</v>
      </c>
      <c r="D16" s="15"/>
      <c r="E16" s="15">
        <v>71681209</v>
      </c>
      <c r="F16" s="15"/>
      <c r="G16" s="15">
        <v>0</v>
      </c>
      <c r="H16" s="15"/>
      <c r="I16" s="15">
        <f t="shared" si="0"/>
        <v>71681209</v>
      </c>
      <c r="J16" s="15"/>
      <c r="K16" s="15">
        <v>0</v>
      </c>
      <c r="L16" s="15"/>
      <c r="M16" s="15">
        <v>71681209</v>
      </c>
      <c r="N16" s="15"/>
      <c r="O16" s="15">
        <v>0</v>
      </c>
      <c r="P16" s="15"/>
      <c r="Q16" s="15">
        <f t="shared" si="1"/>
        <v>71681209</v>
      </c>
    </row>
    <row r="17" spans="1:17" x14ac:dyDescent="0.55000000000000004">
      <c r="A17" s="1" t="s">
        <v>94</v>
      </c>
      <c r="C17" s="15">
        <v>0</v>
      </c>
      <c r="D17" s="15"/>
      <c r="E17" s="15">
        <v>998747046</v>
      </c>
      <c r="F17" s="15"/>
      <c r="G17" s="15">
        <v>0</v>
      </c>
      <c r="H17" s="15"/>
      <c r="I17" s="15">
        <f t="shared" si="0"/>
        <v>998747046</v>
      </c>
      <c r="J17" s="15"/>
      <c r="K17" s="15">
        <v>0</v>
      </c>
      <c r="L17" s="15"/>
      <c r="M17" s="15">
        <v>998747046</v>
      </c>
      <c r="N17" s="15"/>
      <c r="O17" s="15">
        <v>0</v>
      </c>
      <c r="P17" s="15"/>
      <c r="Q17" s="15">
        <f t="shared" si="1"/>
        <v>998747046</v>
      </c>
    </row>
    <row r="18" spans="1:17" x14ac:dyDescent="0.55000000000000004">
      <c r="A18" s="1" t="s">
        <v>127</v>
      </c>
      <c r="C18" s="15">
        <v>0</v>
      </c>
      <c r="D18" s="15"/>
      <c r="E18" s="15">
        <v>1683843172</v>
      </c>
      <c r="F18" s="15"/>
      <c r="G18" s="15">
        <v>0</v>
      </c>
      <c r="H18" s="15"/>
      <c r="I18" s="15">
        <f t="shared" si="0"/>
        <v>1683843172</v>
      </c>
      <c r="J18" s="15"/>
      <c r="K18" s="15">
        <v>0</v>
      </c>
      <c r="L18" s="15"/>
      <c r="M18" s="15">
        <v>1683843172</v>
      </c>
      <c r="N18" s="15"/>
      <c r="O18" s="15">
        <v>0</v>
      </c>
      <c r="P18" s="15"/>
      <c r="Q18" s="15">
        <f t="shared" si="1"/>
        <v>1683843172</v>
      </c>
    </row>
    <row r="19" spans="1:17" x14ac:dyDescent="0.55000000000000004">
      <c r="A19" s="1" t="s">
        <v>91</v>
      </c>
      <c r="C19" s="15">
        <v>0</v>
      </c>
      <c r="D19" s="15"/>
      <c r="E19" s="15">
        <v>1924350069</v>
      </c>
      <c r="F19" s="15"/>
      <c r="G19" s="15">
        <v>0</v>
      </c>
      <c r="H19" s="15"/>
      <c r="I19" s="15">
        <f t="shared" si="0"/>
        <v>1924350069</v>
      </c>
      <c r="J19" s="15"/>
      <c r="K19" s="15">
        <v>0</v>
      </c>
      <c r="L19" s="15"/>
      <c r="M19" s="15">
        <v>1924350069</v>
      </c>
      <c r="N19" s="15"/>
      <c r="O19" s="15">
        <v>0</v>
      </c>
      <c r="P19" s="15"/>
      <c r="Q19" s="15">
        <f t="shared" si="1"/>
        <v>1924350069</v>
      </c>
    </row>
    <row r="20" spans="1:17" x14ac:dyDescent="0.55000000000000004">
      <c r="A20" s="1" t="s">
        <v>84</v>
      </c>
      <c r="C20" s="15">
        <v>0</v>
      </c>
      <c r="D20" s="15"/>
      <c r="E20" s="15">
        <v>889460541</v>
      </c>
      <c r="F20" s="15"/>
      <c r="G20" s="15">
        <v>0</v>
      </c>
      <c r="H20" s="15"/>
      <c r="I20" s="15">
        <f t="shared" si="0"/>
        <v>889460541</v>
      </c>
      <c r="J20" s="15"/>
      <c r="K20" s="15">
        <v>0</v>
      </c>
      <c r="L20" s="15"/>
      <c r="M20" s="15">
        <v>889460541</v>
      </c>
      <c r="N20" s="15"/>
      <c r="O20" s="15">
        <v>0</v>
      </c>
      <c r="P20" s="15"/>
      <c r="Q20" s="15">
        <f t="shared" si="1"/>
        <v>889460541</v>
      </c>
    </row>
    <row r="21" spans="1:17" x14ac:dyDescent="0.55000000000000004">
      <c r="A21" s="1" t="s">
        <v>139</v>
      </c>
      <c r="C21" s="15">
        <v>0</v>
      </c>
      <c r="D21" s="15"/>
      <c r="E21" s="15">
        <v>52586930</v>
      </c>
      <c r="F21" s="15"/>
      <c r="G21" s="15">
        <v>0</v>
      </c>
      <c r="H21" s="15"/>
      <c r="I21" s="15">
        <f t="shared" si="0"/>
        <v>52586930</v>
      </c>
      <c r="J21" s="15"/>
      <c r="K21" s="15">
        <v>0</v>
      </c>
      <c r="L21" s="15"/>
      <c r="M21" s="15">
        <v>52586930</v>
      </c>
      <c r="N21" s="15"/>
      <c r="O21" s="15">
        <v>0</v>
      </c>
      <c r="P21" s="15"/>
      <c r="Q21" s="15">
        <f t="shared" si="1"/>
        <v>52586930</v>
      </c>
    </row>
    <row r="22" spans="1:17" x14ac:dyDescent="0.55000000000000004">
      <c r="A22" s="1" t="s">
        <v>103</v>
      </c>
      <c r="C22" s="15">
        <v>0</v>
      </c>
      <c r="D22" s="15"/>
      <c r="E22" s="15">
        <v>10790794</v>
      </c>
      <c r="F22" s="15"/>
      <c r="G22" s="15">
        <v>0</v>
      </c>
      <c r="H22" s="15"/>
      <c r="I22" s="15">
        <f t="shared" si="0"/>
        <v>10790794</v>
      </c>
      <c r="J22" s="15"/>
      <c r="K22" s="15">
        <v>0</v>
      </c>
      <c r="L22" s="15"/>
      <c r="M22" s="15">
        <v>10790794</v>
      </c>
      <c r="N22" s="15"/>
      <c r="O22" s="15">
        <v>0</v>
      </c>
      <c r="P22" s="15"/>
      <c r="Q22" s="15">
        <f t="shared" si="1"/>
        <v>10790794</v>
      </c>
    </row>
    <row r="23" spans="1:17" x14ac:dyDescent="0.55000000000000004">
      <c r="A23" s="1" t="s">
        <v>112</v>
      </c>
      <c r="C23" s="15">
        <v>0</v>
      </c>
      <c r="D23" s="15"/>
      <c r="E23" s="15">
        <v>539748785</v>
      </c>
      <c r="F23" s="15"/>
      <c r="G23" s="15">
        <v>0</v>
      </c>
      <c r="H23" s="15"/>
      <c r="I23" s="15">
        <f t="shared" si="0"/>
        <v>539748785</v>
      </c>
      <c r="J23" s="15"/>
      <c r="K23" s="15">
        <v>0</v>
      </c>
      <c r="L23" s="15"/>
      <c r="M23" s="15">
        <v>539748785</v>
      </c>
      <c r="N23" s="15"/>
      <c r="O23" s="15">
        <v>0</v>
      </c>
      <c r="P23" s="15"/>
      <c r="Q23" s="15">
        <f t="shared" si="1"/>
        <v>539748785</v>
      </c>
    </row>
    <row r="24" spans="1:17" x14ac:dyDescent="0.55000000000000004">
      <c r="A24" s="1" t="s">
        <v>115</v>
      </c>
      <c r="C24" s="15">
        <v>0</v>
      </c>
      <c r="D24" s="15"/>
      <c r="E24" s="15">
        <v>1089055047</v>
      </c>
      <c r="F24" s="15"/>
      <c r="G24" s="15">
        <v>0</v>
      </c>
      <c r="H24" s="15"/>
      <c r="I24" s="15">
        <f t="shared" si="0"/>
        <v>1089055047</v>
      </c>
      <c r="J24" s="15"/>
      <c r="K24" s="15">
        <v>0</v>
      </c>
      <c r="L24" s="15"/>
      <c r="M24" s="15">
        <v>1089055047</v>
      </c>
      <c r="N24" s="15"/>
      <c r="O24" s="15">
        <v>0</v>
      </c>
      <c r="P24" s="15"/>
      <c r="Q24" s="15">
        <f t="shared" si="1"/>
        <v>1089055047</v>
      </c>
    </row>
    <row r="25" spans="1:17" x14ac:dyDescent="0.55000000000000004">
      <c r="A25" s="1" t="s">
        <v>118</v>
      </c>
      <c r="C25" s="15">
        <v>0</v>
      </c>
      <c r="D25" s="15"/>
      <c r="E25" s="15">
        <v>17859236</v>
      </c>
      <c r="F25" s="15"/>
      <c r="G25" s="15">
        <v>0</v>
      </c>
      <c r="H25" s="15"/>
      <c r="I25" s="15">
        <f t="shared" si="0"/>
        <v>17859236</v>
      </c>
      <c r="J25" s="15"/>
      <c r="K25" s="15">
        <v>0</v>
      </c>
      <c r="L25" s="15"/>
      <c r="M25" s="15">
        <v>17859236</v>
      </c>
      <c r="N25" s="15"/>
      <c r="O25" s="15">
        <v>0</v>
      </c>
      <c r="P25" s="15"/>
      <c r="Q25" s="15">
        <f t="shared" si="1"/>
        <v>17859236</v>
      </c>
    </row>
    <row r="26" spans="1:17" x14ac:dyDescent="0.55000000000000004">
      <c r="A26" s="1" t="s">
        <v>121</v>
      </c>
      <c r="C26" s="15">
        <v>0</v>
      </c>
      <c r="D26" s="15"/>
      <c r="E26" s="15">
        <v>433852920</v>
      </c>
      <c r="F26" s="15"/>
      <c r="G26" s="15">
        <v>0</v>
      </c>
      <c r="H26" s="15"/>
      <c r="I26" s="15">
        <f t="shared" si="0"/>
        <v>433852920</v>
      </c>
      <c r="J26" s="15"/>
      <c r="K26" s="15">
        <v>0</v>
      </c>
      <c r="L26" s="15"/>
      <c r="M26" s="15">
        <v>433852920</v>
      </c>
      <c r="N26" s="15"/>
      <c r="O26" s="15">
        <v>0</v>
      </c>
      <c r="P26" s="15"/>
      <c r="Q26" s="15">
        <f t="shared" si="1"/>
        <v>433852920</v>
      </c>
    </row>
    <row r="27" spans="1:17" ht="24.75" thickBot="1" x14ac:dyDescent="0.6">
      <c r="C27" s="16">
        <f>SUM(C8:C26)</f>
        <v>5171141928</v>
      </c>
      <c r="D27" s="15"/>
      <c r="E27" s="16">
        <f>SUM(E8:E26)</f>
        <v>10340075242</v>
      </c>
      <c r="F27" s="15"/>
      <c r="G27" s="16">
        <f>SUM(G8:G26)</f>
        <v>3262758724</v>
      </c>
      <c r="H27" s="15"/>
      <c r="I27" s="16">
        <f>SUM(I8:I26)</f>
        <v>18773975894</v>
      </c>
      <c r="J27" s="15"/>
      <c r="K27" s="16">
        <f>SUM(K8:K26)</f>
        <v>5171141928</v>
      </c>
      <c r="L27" s="15"/>
      <c r="M27" s="16">
        <f>SUM(M8:M26)</f>
        <v>10340075242</v>
      </c>
      <c r="N27" s="15"/>
      <c r="O27" s="16">
        <f>SUM(O8:O26)</f>
        <v>3262758724</v>
      </c>
      <c r="P27" s="15"/>
      <c r="Q27" s="16">
        <f>SUM(Q8:Q26)</f>
        <v>18773975894</v>
      </c>
    </row>
    <row r="28" spans="1:17" ht="24.75" thickTop="1" x14ac:dyDescent="0.55000000000000004">
      <c r="C28" s="6"/>
      <c r="E28" s="6"/>
      <c r="G28" s="6"/>
    </row>
    <row r="29" spans="1:17" x14ac:dyDescent="0.55000000000000004">
      <c r="K29" s="6"/>
      <c r="L29" s="6"/>
      <c r="M29" s="6"/>
      <c r="N29" s="6"/>
      <c r="O29" s="6"/>
      <c r="P29" s="6"/>
      <c r="Q29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9" sqref="I1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 x14ac:dyDescent="0.55000000000000004">
      <c r="A6" s="20" t="s">
        <v>187</v>
      </c>
      <c r="B6" s="20" t="s">
        <v>187</v>
      </c>
      <c r="C6" s="20" t="s">
        <v>187</v>
      </c>
      <c r="E6" s="20" t="s">
        <v>160</v>
      </c>
      <c r="F6" s="20" t="s">
        <v>160</v>
      </c>
      <c r="G6" s="20" t="s">
        <v>160</v>
      </c>
      <c r="I6" s="20" t="s">
        <v>161</v>
      </c>
      <c r="J6" s="20" t="s">
        <v>161</v>
      </c>
      <c r="K6" s="20" t="s">
        <v>161</v>
      </c>
    </row>
    <row r="7" spans="1:11" ht="24.75" x14ac:dyDescent="0.55000000000000004">
      <c r="A7" s="20" t="s">
        <v>188</v>
      </c>
      <c r="C7" s="20" t="s">
        <v>145</v>
      </c>
      <c r="E7" s="20" t="s">
        <v>189</v>
      </c>
      <c r="G7" s="20" t="s">
        <v>190</v>
      </c>
      <c r="I7" s="20" t="s">
        <v>189</v>
      </c>
      <c r="K7" s="20" t="s">
        <v>190</v>
      </c>
    </row>
    <row r="8" spans="1:11" x14ac:dyDescent="0.55000000000000004">
      <c r="A8" s="1" t="s">
        <v>151</v>
      </c>
      <c r="C8" s="3" t="s">
        <v>152</v>
      </c>
      <c r="D8" s="3"/>
      <c r="E8" s="5">
        <v>2897565738</v>
      </c>
      <c r="F8" s="3"/>
      <c r="G8" s="8">
        <f>E8/$E$10</f>
        <v>0.95172262282956255</v>
      </c>
      <c r="H8" s="3"/>
      <c r="I8" s="5">
        <v>2897565738</v>
      </c>
      <c r="J8" s="3"/>
      <c r="K8" s="8">
        <f>I8/$I$10</f>
        <v>0.95172262282956255</v>
      </c>
    </row>
    <row r="9" spans="1:11" x14ac:dyDescent="0.55000000000000004">
      <c r="A9" s="1" t="s">
        <v>155</v>
      </c>
      <c r="C9" s="3" t="s">
        <v>156</v>
      </c>
      <c r="D9" s="3"/>
      <c r="E9" s="5">
        <v>146982819</v>
      </c>
      <c r="F9" s="3"/>
      <c r="G9" s="8">
        <f>E9/$E$10</f>
        <v>4.8277377170437424E-2</v>
      </c>
      <c r="H9" s="3"/>
      <c r="I9" s="5">
        <v>146982819</v>
      </c>
      <c r="J9" s="3"/>
      <c r="K9" s="8">
        <f>I9/$I$10</f>
        <v>4.8277377170437424E-2</v>
      </c>
    </row>
    <row r="10" spans="1:11" ht="24.75" thickBot="1" x14ac:dyDescent="0.6">
      <c r="E10" s="10">
        <f>SUM(E8:E9)</f>
        <v>3044548557</v>
      </c>
      <c r="G10" s="12">
        <f>SUM(G8:G9)</f>
        <v>1</v>
      </c>
      <c r="I10" s="10">
        <f>SUM(I8:I9)</f>
        <v>3044548557</v>
      </c>
      <c r="K10" s="12">
        <f>SUM(K8:K9)</f>
        <v>1</v>
      </c>
    </row>
    <row r="11" spans="1:11" ht="24.75" thickTop="1" x14ac:dyDescent="0.55000000000000004">
      <c r="E11" s="2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J18" sqref="J18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1" t="s">
        <v>0</v>
      </c>
      <c r="B2" s="21"/>
      <c r="C2" s="21"/>
      <c r="D2" s="21"/>
      <c r="E2" s="21"/>
    </row>
    <row r="3" spans="1:5" ht="24.75" x14ac:dyDescent="0.55000000000000004">
      <c r="A3" s="21" t="s">
        <v>158</v>
      </c>
      <c r="B3" s="21"/>
      <c r="C3" s="21"/>
      <c r="D3" s="21"/>
      <c r="E3" s="21"/>
    </row>
    <row r="4" spans="1:5" ht="24.75" x14ac:dyDescent="0.55000000000000004">
      <c r="A4" s="21" t="s">
        <v>2</v>
      </c>
      <c r="B4" s="21"/>
      <c r="C4" s="21"/>
      <c r="D4" s="21"/>
      <c r="E4" s="21"/>
    </row>
    <row r="5" spans="1:5" ht="24.75" x14ac:dyDescent="0.55000000000000004">
      <c r="C5" s="19" t="s">
        <v>160</v>
      </c>
      <c r="E5" s="17" t="s">
        <v>198</v>
      </c>
    </row>
    <row r="6" spans="1:5" ht="24.75" x14ac:dyDescent="0.55000000000000004">
      <c r="A6" s="19" t="s">
        <v>191</v>
      </c>
      <c r="C6" s="20"/>
      <c r="E6" s="20" t="s">
        <v>199</v>
      </c>
    </row>
    <row r="7" spans="1:5" ht="24.75" x14ac:dyDescent="0.55000000000000004">
      <c r="A7" s="20" t="s">
        <v>191</v>
      </c>
      <c r="C7" s="20" t="s">
        <v>148</v>
      </c>
      <c r="E7" s="20" t="s">
        <v>148</v>
      </c>
    </row>
    <row r="8" spans="1:5" x14ac:dyDescent="0.55000000000000004">
      <c r="A8" s="1" t="s">
        <v>192</v>
      </c>
      <c r="C8" s="5">
        <v>9968499831</v>
      </c>
      <c r="D8" s="3"/>
      <c r="E8" s="5">
        <v>9968499831</v>
      </c>
    </row>
    <row r="9" spans="1:5" ht="24.75" thickBot="1" x14ac:dyDescent="0.6">
      <c r="A9" s="1" t="s">
        <v>167</v>
      </c>
      <c r="C9" s="10">
        <v>9968499831</v>
      </c>
      <c r="D9" s="3"/>
      <c r="E9" s="10">
        <v>9968499831</v>
      </c>
    </row>
    <row r="10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opLeftCell="A49" zoomScaleNormal="100" workbookViewId="0">
      <selection activeCell="E21" sqref="E21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.28515625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19" t="s">
        <v>3</v>
      </c>
      <c r="C6" s="20" t="s">
        <v>196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1" t="s">
        <v>15</v>
      </c>
      <c r="C9" s="6">
        <v>1014855</v>
      </c>
      <c r="D9" s="6"/>
      <c r="E9" s="7">
        <v>23363326062</v>
      </c>
      <c r="F9" s="7"/>
      <c r="G9" s="7">
        <v>35934047746.154999</v>
      </c>
      <c r="H9" s="7"/>
      <c r="I9" s="7">
        <v>0</v>
      </c>
      <c r="J9" s="7"/>
      <c r="K9" s="7">
        <v>0</v>
      </c>
      <c r="L9" s="7"/>
      <c r="M9" s="7">
        <v>-1014855</v>
      </c>
      <c r="N9" s="7"/>
      <c r="O9" s="7">
        <v>34138354179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3"/>
      <c r="Y9" s="8">
        <v>0</v>
      </c>
    </row>
    <row r="10" spans="1:25" x14ac:dyDescent="0.55000000000000004">
      <c r="A10" s="1" t="s">
        <v>16</v>
      </c>
      <c r="C10" s="6">
        <v>144236996</v>
      </c>
      <c r="D10" s="6"/>
      <c r="E10" s="7">
        <v>602397292561</v>
      </c>
      <c r="F10" s="7"/>
      <c r="G10" s="7">
        <v>525053113869.85602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144236996</v>
      </c>
      <c r="R10" s="7"/>
      <c r="S10" s="7">
        <v>3503</v>
      </c>
      <c r="T10" s="7"/>
      <c r="U10" s="7">
        <v>602397292561</v>
      </c>
      <c r="V10" s="7"/>
      <c r="W10" s="7">
        <v>502255886915.92102</v>
      </c>
      <c r="X10" s="3"/>
      <c r="Y10" s="8">
        <v>2.3330024997492572E-2</v>
      </c>
    </row>
    <row r="11" spans="1:25" x14ac:dyDescent="0.55000000000000004">
      <c r="A11" s="1" t="s">
        <v>17</v>
      </c>
      <c r="C11" s="6">
        <v>15829799</v>
      </c>
      <c r="D11" s="6"/>
      <c r="E11" s="7">
        <v>720984837685</v>
      </c>
      <c r="F11" s="7"/>
      <c r="G11" s="7">
        <v>571202704562.98499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15829799</v>
      </c>
      <c r="R11" s="7"/>
      <c r="S11" s="7">
        <v>32960</v>
      </c>
      <c r="T11" s="7"/>
      <c r="U11" s="7">
        <v>720984837685</v>
      </c>
      <c r="V11" s="7"/>
      <c r="W11" s="7">
        <v>518645761498.51202</v>
      </c>
      <c r="X11" s="3"/>
      <c r="Y11" s="8">
        <v>2.4091342472665592E-2</v>
      </c>
    </row>
    <row r="12" spans="1:25" x14ac:dyDescent="0.55000000000000004">
      <c r="A12" s="1" t="s">
        <v>18</v>
      </c>
      <c r="C12" s="6">
        <v>88162849</v>
      </c>
      <c r="D12" s="6"/>
      <c r="E12" s="7">
        <v>730230619569</v>
      </c>
      <c r="F12" s="7"/>
      <c r="G12" s="7">
        <v>523200531889.24701</v>
      </c>
      <c r="H12" s="7"/>
      <c r="I12" s="7">
        <v>0</v>
      </c>
      <c r="J12" s="7"/>
      <c r="K12" s="7">
        <v>0</v>
      </c>
      <c r="L12" s="7"/>
      <c r="M12" s="7">
        <v>-2000000</v>
      </c>
      <c r="N12" s="7"/>
      <c r="O12" s="7">
        <v>12649317069</v>
      </c>
      <c r="P12" s="7"/>
      <c r="Q12" s="7">
        <v>86162849</v>
      </c>
      <c r="R12" s="7"/>
      <c r="S12" s="7">
        <v>6600</v>
      </c>
      <c r="T12" s="7"/>
      <c r="U12" s="7">
        <v>713665124513</v>
      </c>
      <c r="V12" s="7"/>
      <c r="W12" s="7">
        <v>565291188319.77002</v>
      </c>
      <c r="X12" s="3"/>
      <c r="Y12" s="8">
        <v>2.6258044749548678E-2</v>
      </c>
    </row>
    <row r="13" spans="1:25" x14ac:dyDescent="0.55000000000000004">
      <c r="A13" s="1" t="s">
        <v>19</v>
      </c>
      <c r="C13" s="6">
        <v>28325120</v>
      </c>
      <c r="D13" s="6"/>
      <c r="E13" s="7">
        <v>1134459530218</v>
      </c>
      <c r="F13" s="7"/>
      <c r="G13" s="7">
        <v>1078960357739.52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28325120</v>
      </c>
      <c r="R13" s="7"/>
      <c r="S13" s="7">
        <v>38050</v>
      </c>
      <c r="T13" s="7"/>
      <c r="U13" s="7">
        <v>1134459530218</v>
      </c>
      <c r="V13" s="7"/>
      <c r="W13" s="7">
        <v>1071358079644.8</v>
      </c>
      <c r="X13" s="3"/>
      <c r="Y13" s="8">
        <v>4.9765092715703736E-2</v>
      </c>
    </row>
    <row r="14" spans="1:25" x14ac:dyDescent="0.55000000000000004">
      <c r="A14" s="1" t="s">
        <v>20</v>
      </c>
      <c r="C14" s="6">
        <v>3921979</v>
      </c>
      <c r="D14" s="6"/>
      <c r="E14" s="7">
        <v>289052062493</v>
      </c>
      <c r="F14" s="7"/>
      <c r="G14" s="7">
        <v>603431998357.76099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3921979</v>
      </c>
      <c r="R14" s="7"/>
      <c r="S14" s="7">
        <v>189880</v>
      </c>
      <c r="T14" s="7"/>
      <c r="U14" s="7">
        <v>289052062493</v>
      </c>
      <c r="V14" s="7"/>
      <c r="W14" s="7">
        <v>740274375553.50598</v>
      </c>
      <c r="X14" s="3"/>
      <c r="Y14" s="8">
        <v>3.4386097080346706E-2</v>
      </c>
    </row>
    <row r="15" spans="1:25" x14ac:dyDescent="0.55000000000000004">
      <c r="A15" s="1" t="s">
        <v>21</v>
      </c>
      <c r="C15" s="6">
        <v>2741383</v>
      </c>
      <c r="D15" s="6"/>
      <c r="E15" s="7">
        <v>38559115297</v>
      </c>
      <c r="F15" s="7"/>
      <c r="G15" s="7">
        <v>128269128268.03101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2741383</v>
      </c>
      <c r="R15" s="7"/>
      <c r="S15" s="7">
        <v>51160</v>
      </c>
      <c r="T15" s="7"/>
      <c r="U15" s="7">
        <v>38559115297</v>
      </c>
      <c r="V15" s="7"/>
      <c r="W15" s="7">
        <v>139414671812.034</v>
      </c>
      <c r="X15" s="3"/>
      <c r="Y15" s="8">
        <v>6.4758778605146766E-3</v>
      </c>
    </row>
    <row r="16" spans="1:25" x14ac:dyDescent="0.55000000000000004">
      <c r="A16" s="1" t="s">
        <v>22</v>
      </c>
      <c r="C16" s="6">
        <v>1889027</v>
      </c>
      <c r="D16" s="6"/>
      <c r="E16" s="7">
        <v>378844400796</v>
      </c>
      <c r="F16" s="7"/>
      <c r="G16" s="7">
        <v>453339162969.45599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1889027</v>
      </c>
      <c r="R16" s="7"/>
      <c r="S16" s="7">
        <v>317029</v>
      </c>
      <c r="T16" s="7"/>
      <c r="U16" s="7">
        <v>378844400796</v>
      </c>
      <c r="V16" s="7"/>
      <c r="W16" s="7">
        <v>595313026555.34094</v>
      </c>
      <c r="X16" s="3"/>
      <c r="Y16" s="8">
        <v>2.7652573424578025E-2</v>
      </c>
    </row>
    <row r="17" spans="1:25" x14ac:dyDescent="0.55000000000000004">
      <c r="A17" s="1" t="s">
        <v>23</v>
      </c>
      <c r="C17" s="6">
        <v>3759913</v>
      </c>
      <c r="D17" s="6"/>
      <c r="E17" s="7">
        <v>236746112846</v>
      </c>
      <c r="F17" s="7"/>
      <c r="G17" s="7">
        <v>286706809818.93201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3759913</v>
      </c>
      <c r="R17" s="7"/>
      <c r="S17" s="7">
        <v>90370</v>
      </c>
      <c r="T17" s="7"/>
      <c r="U17" s="7">
        <v>236746112846</v>
      </c>
      <c r="V17" s="7"/>
      <c r="W17" s="7">
        <v>337761626950.03101</v>
      </c>
      <c r="X17" s="3"/>
      <c r="Y17" s="8">
        <v>1.5689188330523469E-2</v>
      </c>
    </row>
    <row r="18" spans="1:25" x14ac:dyDescent="0.55000000000000004">
      <c r="A18" s="1" t="s">
        <v>24</v>
      </c>
      <c r="C18" s="6">
        <v>72485116</v>
      </c>
      <c r="D18" s="6"/>
      <c r="E18" s="7">
        <v>530519303726</v>
      </c>
      <c r="F18" s="7"/>
      <c r="G18" s="7">
        <v>476275813390.27802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72485116</v>
      </c>
      <c r="R18" s="7"/>
      <c r="S18" s="7">
        <v>5730</v>
      </c>
      <c r="T18" s="7"/>
      <c r="U18" s="7">
        <v>530519303726</v>
      </c>
      <c r="V18" s="7"/>
      <c r="W18" s="7">
        <v>412868443377.65399</v>
      </c>
      <c r="X18" s="3"/>
      <c r="Y18" s="8">
        <v>1.9177935700908918E-2</v>
      </c>
    </row>
    <row r="19" spans="1:25" x14ac:dyDescent="0.55000000000000004">
      <c r="A19" s="1" t="s">
        <v>25</v>
      </c>
      <c r="C19" s="6">
        <v>650804</v>
      </c>
      <c r="D19" s="6"/>
      <c r="E19" s="7">
        <v>4970143314</v>
      </c>
      <c r="F19" s="7"/>
      <c r="G19" s="7">
        <v>6190489592.3177996</v>
      </c>
      <c r="H19" s="7"/>
      <c r="I19" s="7">
        <v>0</v>
      </c>
      <c r="J19" s="7"/>
      <c r="K19" s="7">
        <v>0</v>
      </c>
      <c r="L19" s="7"/>
      <c r="M19" s="7">
        <v>-325402</v>
      </c>
      <c r="N19" s="7"/>
      <c r="O19" s="7">
        <v>3582708203</v>
      </c>
      <c r="P19" s="7"/>
      <c r="Q19" s="7">
        <v>325402</v>
      </c>
      <c r="R19" s="7"/>
      <c r="S19" s="7">
        <v>14816</v>
      </c>
      <c r="T19" s="7"/>
      <c r="U19" s="7">
        <v>2485071659</v>
      </c>
      <c r="V19" s="7"/>
      <c r="W19" s="7">
        <v>4792470153.6096001</v>
      </c>
      <c r="X19" s="3"/>
      <c r="Y19" s="8">
        <v>2.226125196262081E-4</v>
      </c>
    </row>
    <row r="20" spans="1:25" x14ac:dyDescent="0.55000000000000004">
      <c r="A20" s="1" t="s">
        <v>26</v>
      </c>
      <c r="C20" s="6">
        <v>4659425</v>
      </c>
      <c r="D20" s="6"/>
      <c r="E20" s="7">
        <v>52872071768</v>
      </c>
      <c r="F20" s="7"/>
      <c r="G20" s="7">
        <v>79063143260.737503</v>
      </c>
      <c r="H20" s="7"/>
      <c r="I20" s="7">
        <v>32418809</v>
      </c>
      <c r="J20" s="7"/>
      <c r="K20" s="7">
        <v>0</v>
      </c>
      <c r="L20" s="7"/>
      <c r="M20" s="7">
        <v>-80000</v>
      </c>
      <c r="N20" s="7"/>
      <c r="O20" s="7">
        <v>1321785847</v>
      </c>
      <c r="P20" s="7"/>
      <c r="Q20" s="7">
        <v>36998234</v>
      </c>
      <c r="R20" s="7"/>
      <c r="S20" s="7">
        <v>18240</v>
      </c>
      <c r="T20" s="7"/>
      <c r="U20" s="7">
        <v>420014060972</v>
      </c>
      <c r="V20" s="7"/>
      <c r="W20" s="7">
        <v>670832443820.448</v>
      </c>
      <c r="X20" s="3"/>
      <c r="Y20" s="8">
        <v>3.1160486300243255E-2</v>
      </c>
    </row>
    <row r="21" spans="1:25" x14ac:dyDescent="0.55000000000000004">
      <c r="A21" s="1" t="s">
        <v>27</v>
      </c>
      <c r="C21" s="6">
        <v>61930327</v>
      </c>
      <c r="D21" s="6"/>
      <c r="E21" s="7">
        <v>636328586196</v>
      </c>
      <c r="F21" s="7"/>
      <c r="G21" s="7">
        <v>608846612972.521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61930327</v>
      </c>
      <c r="R21" s="7"/>
      <c r="S21" s="7">
        <v>10840</v>
      </c>
      <c r="T21" s="7"/>
      <c r="U21" s="7">
        <v>636328586196</v>
      </c>
      <c r="V21" s="7"/>
      <c r="W21" s="7">
        <v>667330362449.15405</v>
      </c>
      <c r="X21" s="3"/>
      <c r="Y21" s="8">
        <v>3.0997812953720155E-2</v>
      </c>
    </row>
    <row r="22" spans="1:25" x14ac:dyDescent="0.55000000000000004">
      <c r="A22" s="1" t="s">
        <v>28</v>
      </c>
      <c r="C22" s="6">
        <v>5765952</v>
      </c>
      <c r="D22" s="6"/>
      <c r="E22" s="7">
        <v>118409590272</v>
      </c>
      <c r="F22" s="7"/>
      <c r="G22" s="7">
        <v>161861643097.34399</v>
      </c>
      <c r="H22" s="7"/>
      <c r="I22" s="7">
        <v>0</v>
      </c>
      <c r="J22" s="7"/>
      <c r="K22" s="7">
        <v>0</v>
      </c>
      <c r="L22" s="7"/>
      <c r="M22" s="7">
        <v>-5765952</v>
      </c>
      <c r="N22" s="7"/>
      <c r="O22" s="7">
        <v>0</v>
      </c>
      <c r="P22" s="7"/>
      <c r="Q22" s="7">
        <v>0</v>
      </c>
      <c r="R22" s="7"/>
      <c r="S22" s="7">
        <v>0</v>
      </c>
      <c r="T22" s="7"/>
      <c r="U22" s="7">
        <v>0</v>
      </c>
      <c r="V22" s="7"/>
      <c r="W22" s="7">
        <v>0</v>
      </c>
      <c r="X22" s="3"/>
      <c r="Y22" s="8">
        <v>0</v>
      </c>
    </row>
    <row r="23" spans="1:25" x14ac:dyDescent="0.55000000000000004">
      <c r="A23" s="1" t="s">
        <v>29</v>
      </c>
      <c r="C23" s="6">
        <v>32351135</v>
      </c>
      <c r="D23" s="6"/>
      <c r="E23" s="7">
        <v>334672491575</v>
      </c>
      <c r="F23" s="7"/>
      <c r="G23" s="7">
        <v>492992039297.677</v>
      </c>
      <c r="H23" s="7"/>
      <c r="I23" s="7">
        <v>67674</v>
      </c>
      <c r="J23" s="7"/>
      <c r="K23" s="7">
        <v>958475693</v>
      </c>
      <c r="L23" s="7"/>
      <c r="M23" s="7">
        <v>-32418809</v>
      </c>
      <c r="N23" s="7"/>
      <c r="O23" s="7">
        <v>0</v>
      </c>
      <c r="P23" s="7"/>
      <c r="Q23" s="7">
        <v>0</v>
      </c>
      <c r="R23" s="7"/>
      <c r="S23" s="7">
        <v>0</v>
      </c>
      <c r="T23" s="7"/>
      <c r="U23" s="7">
        <v>0</v>
      </c>
      <c r="V23" s="7"/>
      <c r="W23" s="7">
        <v>0</v>
      </c>
      <c r="X23" s="3"/>
      <c r="Y23" s="8">
        <v>0</v>
      </c>
    </row>
    <row r="24" spans="1:25" x14ac:dyDescent="0.55000000000000004">
      <c r="A24" s="1" t="s">
        <v>30</v>
      </c>
      <c r="C24" s="6">
        <v>13628458</v>
      </c>
      <c r="D24" s="6"/>
      <c r="E24" s="7">
        <v>293513070888</v>
      </c>
      <c r="F24" s="7"/>
      <c r="G24" s="7">
        <v>416446113066.42603</v>
      </c>
      <c r="H24" s="7"/>
      <c r="I24" s="7">
        <v>5765952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19394410</v>
      </c>
      <c r="R24" s="7"/>
      <c r="S24" s="7">
        <v>30730</v>
      </c>
      <c r="T24" s="7"/>
      <c r="U24" s="7">
        <v>417688613160</v>
      </c>
      <c r="V24" s="7"/>
      <c r="W24" s="7">
        <v>592444077495.16504</v>
      </c>
      <c r="X24" s="3"/>
      <c r="Y24" s="8">
        <v>2.7519309375247644E-2</v>
      </c>
    </row>
    <row r="25" spans="1:25" x14ac:dyDescent="0.55000000000000004">
      <c r="A25" s="1" t="s">
        <v>31</v>
      </c>
      <c r="C25" s="6">
        <v>2210747</v>
      </c>
      <c r="D25" s="6"/>
      <c r="E25" s="7">
        <v>71614620561</v>
      </c>
      <c r="F25" s="7"/>
      <c r="G25" s="7">
        <v>56867115493.291901</v>
      </c>
      <c r="H25" s="7"/>
      <c r="I25" s="7">
        <v>0</v>
      </c>
      <c r="J25" s="7"/>
      <c r="K25" s="7">
        <v>0</v>
      </c>
      <c r="L25" s="7"/>
      <c r="M25" s="7">
        <v>-710000</v>
      </c>
      <c r="N25" s="7"/>
      <c r="O25" s="7">
        <v>24849242063</v>
      </c>
      <c r="P25" s="7"/>
      <c r="Q25" s="7">
        <v>1500747</v>
      </c>
      <c r="R25" s="7"/>
      <c r="S25" s="7">
        <v>34760</v>
      </c>
      <c r="T25" s="7"/>
      <c r="U25" s="7">
        <v>48614982611</v>
      </c>
      <c r="V25" s="7"/>
      <c r="W25" s="7">
        <v>51855578223.966003</v>
      </c>
      <c r="X25" s="3"/>
      <c r="Y25" s="8">
        <v>2.4087162893266013E-3</v>
      </c>
    </row>
    <row r="26" spans="1:25" x14ac:dyDescent="0.55000000000000004">
      <c r="A26" s="1" t="s">
        <v>32</v>
      </c>
      <c r="C26" s="6">
        <v>1394767</v>
      </c>
      <c r="D26" s="6"/>
      <c r="E26" s="7">
        <v>4652979491</v>
      </c>
      <c r="F26" s="7"/>
      <c r="G26" s="7">
        <v>6411028662.4823999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1394767</v>
      </c>
      <c r="R26" s="7"/>
      <c r="S26" s="7">
        <v>4418</v>
      </c>
      <c r="T26" s="7"/>
      <c r="U26" s="7">
        <v>4652979491</v>
      </c>
      <c r="V26" s="7"/>
      <c r="W26" s="7">
        <v>6125416226.3943005</v>
      </c>
      <c r="X26" s="3"/>
      <c r="Y26" s="8">
        <v>2.8452849912687735E-4</v>
      </c>
    </row>
    <row r="27" spans="1:25" x14ac:dyDescent="0.55000000000000004">
      <c r="A27" s="1" t="s">
        <v>33</v>
      </c>
      <c r="C27" s="6">
        <v>4301406</v>
      </c>
      <c r="D27" s="6"/>
      <c r="E27" s="7">
        <v>147260465185</v>
      </c>
      <c r="F27" s="7"/>
      <c r="G27" s="7">
        <v>151325284940.51099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4301406</v>
      </c>
      <c r="R27" s="7"/>
      <c r="S27" s="7">
        <v>33674</v>
      </c>
      <c r="T27" s="7"/>
      <c r="U27" s="7">
        <v>147260465185</v>
      </c>
      <c r="V27" s="7"/>
      <c r="W27" s="7">
        <v>143983714647.418</v>
      </c>
      <c r="X27" s="3"/>
      <c r="Y27" s="8">
        <v>6.6881120748683801E-3</v>
      </c>
    </row>
    <row r="28" spans="1:25" x14ac:dyDescent="0.55000000000000004">
      <c r="A28" s="1" t="s">
        <v>34</v>
      </c>
      <c r="C28" s="6">
        <v>7825000</v>
      </c>
      <c r="D28" s="6"/>
      <c r="E28" s="7">
        <v>59021827352</v>
      </c>
      <c r="F28" s="7"/>
      <c r="G28" s="7">
        <v>70138204751.25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7825000</v>
      </c>
      <c r="R28" s="7"/>
      <c r="S28" s="7">
        <v>9017</v>
      </c>
      <c r="T28" s="7"/>
      <c r="U28" s="7">
        <v>59021827352</v>
      </c>
      <c r="V28" s="7"/>
      <c r="W28" s="7">
        <v>70138204751.25</v>
      </c>
      <c r="X28" s="3"/>
      <c r="Y28" s="8">
        <v>3.2579529931917755E-3</v>
      </c>
    </row>
    <row r="29" spans="1:25" x14ac:dyDescent="0.55000000000000004">
      <c r="A29" s="1" t="s">
        <v>35</v>
      </c>
      <c r="C29" s="6">
        <v>14000000</v>
      </c>
      <c r="D29" s="6"/>
      <c r="E29" s="7">
        <v>228678260508</v>
      </c>
      <c r="F29" s="7"/>
      <c r="G29" s="7">
        <v>231295554000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14000000</v>
      </c>
      <c r="R29" s="7"/>
      <c r="S29" s="7">
        <v>19387</v>
      </c>
      <c r="T29" s="7"/>
      <c r="U29" s="7">
        <v>228678260508</v>
      </c>
      <c r="V29" s="7"/>
      <c r="W29" s="7">
        <v>269803062900</v>
      </c>
      <c r="X29" s="3"/>
      <c r="Y29" s="8">
        <v>1.2532480685310073E-2</v>
      </c>
    </row>
    <row r="30" spans="1:25" x14ac:dyDescent="0.55000000000000004">
      <c r="A30" s="1" t="s">
        <v>36</v>
      </c>
      <c r="C30" s="6">
        <v>3898275</v>
      </c>
      <c r="D30" s="6"/>
      <c r="E30" s="7">
        <v>16032414617</v>
      </c>
      <c r="F30" s="7"/>
      <c r="G30" s="7">
        <v>79555397814.787506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3898275</v>
      </c>
      <c r="R30" s="7"/>
      <c r="S30" s="7">
        <v>22640</v>
      </c>
      <c r="T30" s="7"/>
      <c r="U30" s="7">
        <v>16032414617</v>
      </c>
      <c r="V30" s="7"/>
      <c r="W30" s="7">
        <v>87731817171.300003</v>
      </c>
      <c r="X30" s="3"/>
      <c r="Y30" s="8">
        <v>4.0751846638375283E-3</v>
      </c>
    </row>
    <row r="31" spans="1:25" x14ac:dyDescent="0.55000000000000004">
      <c r="A31" s="1" t="s">
        <v>37</v>
      </c>
      <c r="C31" s="6">
        <v>10000000</v>
      </c>
      <c r="D31" s="6"/>
      <c r="E31" s="7">
        <v>76208915637</v>
      </c>
      <c r="F31" s="7"/>
      <c r="G31" s="7">
        <v>67038732000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10000000</v>
      </c>
      <c r="R31" s="7"/>
      <c r="S31" s="7">
        <v>6288</v>
      </c>
      <c r="T31" s="7"/>
      <c r="U31" s="7">
        <v>76208915637</v>
      </c>
      <c r="V31" s="7"/>
      <c r="W31" s="7">
        <v>62505864000</v>
      </c>
      <c r="X31" s="3"/>
      <c r="Y31" s="8">
        <v>2.9034271326599465E-3</v>
      </c>
    </row>
    <row r="32" spans="1:25" x14ac:dyDescent="0.55000000000000004">
      <c r="A32" s="1" t="s">
        <v>38</v>
      </c>
      <c r="C32" s="6">
        <v>3583604</v>
      </c>
      <c r="D32" s="6"/>
      <c r="E32" s="7">
        <v>14606892577</v>
      </c>
      <c r="F32" s="7"/>
      <c r="G32" s="7">
        <v>33521069443.841999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3583604</v>
      </c>
      <c r="R32" s="7"/>
      <c r="S32" s="7">
        <v>9720</v>
      </c>
      <c r="T32" s="7"/>
      <c r="U32" s="7">
        <v>14606892577</v>
      </c>
      <c r="V32" s="7"/>
      <c r="W32" s="7">
        <v>34625376726.264</v>
      </c>
      <c r="X32" s="3"/>
      <c r="Y32" s="8">
        <v>1.6083652289904694E-3</v>
      </c>
    </row>
    <row r="33" spans="1:25" x14ac:dyDescent="0.55000000000000004">
      <c r="A33" s="1" t="s">
        <v>39</v>
      </c>
      <c r="C33" s="6">
        <v>7297155</v>
      </c>
      <c r="D33" s="6"/>
      <c r="E33" s="7">
        <v>75041375307</v>
      </c>
      <c r="F33" s="7"/>
      <c r="G33" s="7">
        <v>111968683216.74899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7297155</v>
      </c>
      <c r="R33" s="7"/>
      <c r="S33" s="7">
        <v>13670</v>
      </c>
      <c r="T33" s="7"/>
      <c r="U33" s="7">
        <v>75041375307</v>
      </c>
      <c r="V33" s="7"/>
      <c r="W33" s="7">
        <v>99158583802.342499</v>
      </c>
      <c r="X33" s="3"/>
      <c r="Y33" s="8">
        <v>4.6059634124544909E-3</v>
      </c>
    </row>
    <row r="34" spans="1:25" x14ac:dyDescent="0.55000000000000004">
      <c r="A34" s="1" t="s">
        <v>40</v>
      </c>
      <c r="C34" s="6">
        <v>54555603</v>
      </c>
      <c r="D34" s="6"/>
      <c r="E34" s="7">
        <v>312781242026</v>
      </c>
      <c r="F34" s="7"/>
      <c r="G34" s="7">
        <v>357924581270.19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54555603</v>
      </c>
      <c r="R34" s="7"/>
      <c r="S34" s="7">
        <v>6240</v>
      </c>
      <c r="T34" s="7"/>
      <c r="U34" s="7">
        <v>312781242026</v>
      </c>
      <c r="V34" s="7"/>
      <c r="W34" s="7">
        <v>338401422291.81598</v>
      </c>
      <c r="X34" s="3"/>
      <c r="Y34" s="8">
        <v>1.571890712866196E-2</v>
      </c>
    </row>
    <row r="35" spans="1:25" x14ac:dyDescent="0.55000000000000004">
      <c r="A35" s="1" t="s">
        <v>41</v>
      </c>
      <c r="C35" s="6">
        <v>124663271</v>
      </c>
      <c r="D35" s="6"/>
      <c r="E35" s="7">
        <v>997807079964</v>
      </c>
      <c r="F35" s="7"/>
      <c r="G35" s="7">
        <v>1005003563999.53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124663271</v>
      </c>
      <c r="R35" s="7"/>
      <c r="S35" s="7">
        <v>8230</v>
      </c>
      <c r="T35" s="7"/>
      <c r="U35" s="7">
        <v>997807079964</v>
      </c>
      <c r="V35" s="7"/>
      <c r="W35" s="7">
        <v>1019874146944.04</v>
      </c>
      <c r="X35" s="3"/>
      <c r="Y35" s="8">
        <v>4.7373639537815898E-2</v>
      </c>
    </row>
    <row r="36" spans="1:25" x14ac:dyDescent="0.55000000000000004">
      <c r="A36" s="1" t="s">
        <v>42</v>
      </c>
      <c r="C36" s="6">
        <v>12780811</v>
      </c>
      <c r="D36" s="6"/>
      <c r="E36" s="7">
        <v>221551469613</v>
      </c>
      <c r="F36" s="7"/>
      <c r="G36" s="7">
        <v>203784433399.78201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12780811</v>
      </c>
      <c r="R36" s="7"/>
      <c r="S36" s="7">
        <v>15410</v>
      </c>
      <c r="T36" s="7"/>
      <c r="U36" s="7">
        <v>221551469613</v>
      </c>
      <c r="V36" s="7"/>
      <c r="W36" s="7">
        <v>195780431339.815</v>
      </c>
      <c r="X36" s="3"/>
      <c r="Y36" s="8">
        <v>9.0940942180382719E-3</v>
      </c>
    </row>
    <row r="37" spans="1:25" x14ac:dyDescent="0.55000000000000004">
      <c r="A37" s="1" t="s">
        <v>43</v>
      </c>
      <c r="C37" s="6">
        <v>21052995</v>
      </c>
      <c r="D37" s="6"/>
      <c r="E37" s="7">
        <v>95204340488</v>
      </c>
      <c r="F37" s="7"/>
      <c r="G37" s="7">
        <v>363096109943.66199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21052995</v>
      </c>
      <c r="R37" s="7"/>
      <c r="S37" s="7">
        <v>19910</v>
      </c>
      <c r="T37" s="7"/>
      <c r="U37" s="7">
        <v>95204340488</v>
      </c>
      <c r="V37" s="7"/>
      <c r="W37" s="7">
        <v>416671097923.823</v>
      </c>
      <c r="X37" s="3"/>
      <c r="Y37" s="8">
        <v>1.9354570814463699E-2</v>
      </c>
    </row>
    <row r="38" spans="1:25" x14ac:dyDescent="0.55000000000000004">
      <c r="A38" s="1" t="s">
        <v>44</v>
      </c>
      <c r="C38" s="6">
        <v>44507942</v>
      </c>
      <c r="D38" s="6"/>
      <c r="E38" s="7">
        <v>538419997800</v>
      </c>
      <c r="F38" s="7"/>
      <c r="G38" s="7">
        <v>610555052482.38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44507942</v>
      </c>
      <c r="R38" s="7"/>
      <c r="S38" s="7">
        <v>16130</v>
      </c>
      <c r="T38" s="7"/>
      <c r="U38" s="7">
        <v>538419997800</v>
      </c>
      <c r="V38" s="7"/>
      <c r="W38" s="7">
        <v>713641521488.46301</v>
      </c>
      <c r="X38" s="3"/>
      <c r="Y38" s="8">
        <v>3.3148988333035916E-2</v>
      </c>
    </row>
    <row r="39" spans="1:25" x14ac:dyDescent="0.55000000000000004">
      <c r="A39" s="1" t="s">
        <v>45</v>
      </c>
      <c r="C39" s="6">
        <v>5156472</v>
      </c>
      <c r="D39" s="6"/>
      <c r="E39" s="7">
        <v>135455130039</v>
      </c>
      <c r="F39" s="7"/>
      <c r="G39" s="7">
        <v>117534387437.388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5156472</v>
      </c>
      <c r="R39" s="7"/>
      <c r="S39" s="7">
        <v>25030</v>
      </c>
      <c r="T39" s="7"/>
      <c r="U39" s="7">
        <v>135455130039</v>
      </c>
      <c r="V39" s="7"/>
      <c r="W39" s="7">
        <v>128298548519.748</v>
      </c>
      <c r="X39" s="3"/>
      <c r="Y39" s="8">
        <v>5.9595286428346141E-3</v>
      </c>
    </row>
    <row r="40" spans="1:25" x14ac:dyDescent="0.55000000000000004">
      <c r="A40" s="1" t="s">
        <v>46</v>
      </c>
      <c r="C40" s="6">
        <v>1014534</v>
      </c>
      <c r="D40" s="6"/>
      <c r="E40" s="7">
        <v>61975579671</v>
      </c>
      <c r="F40" s="7"/>
      <c r="G40" s="7">
        <v>52896703563.137703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1014534</v>
      </c>
      <c r="R40" s="7"/>
      <c r="S40" s="7">
        <v>51033</v>
      </c>
      <c r="T40" s="7"/>
      <c r="U40" s="7">
        <v>61975579671</v>
      </c>
      <c r="V40" s="7"/>
      <c r="W40" s="7">
        <v>51466654075.949097</v>
      </c>
      <c r="X40" s="3"/>
      <c r="Y40" s="8">
        <v>2.3906505775415604E-3</v>
      </c>
    </row>
    <row r="41" spans="1:25" x14ac:dyDescent="0.55000000000000004">
      <c r="A41" s="1" t="s">
        <v>47</v>
      </c>
      <c r="C41" s="6">
        <v>19924849</v>
      </c>
      <c r="D41" s="6"/>
      <c r="E41" s="7">
        <v>66880933416</v>
      </c>
      <c r="F41" s="7"/>
      <c r="G41" s="7">
        <v>75957145729.305801</v>
      </c>
      <c r="H41" s="7"/>
      <c r="I41" s="7">
        <v>0</v>
      </c>
      <c r="J41" s="7"/>
      <c r="K41" s="7">
        <v>0</v>
      </c>
      <c r="L41" s="7"/>
      <c r="M41" s="7">
        <v>-600000</v>
      </c>
      <c r="N41" s="7"/>
      <c r="O41" s="7">
        <v>2401227220</v>
      </c>
      <c r="P41" s="7"/>
      <c r="Q41" s="7">
        <v>19324849</v>
      </c>
      <c r="R41" s="7"/>
      <c r="S41" s="7">
        <v>2809</v>
      </c>
      <c r="T41" s="7"/>
      <c r="U41" s="7">
        <v>64866937725</v>
      </c>
      <c r="V41" s="7"/>
      <c r="W41" s="7">
        <v>53960514010.996002</v>
      </c>
      <c r="X41" s="3"/>
      <c r="Y41" s="8">
        <v>2.5064915584848647E-3</v>
      </c>
    </row>
    <row r="42" spans="1:25" x14ac:dyDescent="0.55000000000000004">
      <c r="A42" s="1" t="s">
        <v>48</v>
      </c>
      <c r="C42" s="6">
        <v>12700000</v>
      </c>
      <c r="D42" s="6"/>
      <c r="E42" s="7">
        <v>135710264812</v>
      </c>
      <c r="F42" s="7"/>
      <c r="G42" s="7">
        <v>120563354250</v>
      </c>
      <c r="H42" s="7"/>
      <c r="I42" s="7">
        <v>1071083</v>
      </c>
      <c r="J42" s="7"/>
      <c r="K42" s="7">
        <v>9501165264</v>
      </c>
      <c r="L42" s="7"/>
      <c r="M42" s="7">
        <v>0</v>
      </c>
      <c r="N42" s="7"/>
      <c r="O42" s="7">
        <v>0</v>
      </c>
      <c r="P42" s="7"/>
      <c r="Q42" s="7">
        <v>13771083</v>
      </c>
      <c r="R42" s="7"/>
      <c r="S42" s="7">
        <v>8470</v>
      </c>
      <c r="T42" s="7"/>
      <c r="U42" s="7">
        <v>145211430076</v>
      </c>
      <c r="V42" s="7"/>
      <c r="W42" s="7">
        <v>115947058625.591</v>
      </c>
      <c r="X42" s="3"/>
      <c r="Y42" s="8">
        <v>5.385796058521076E-3</v>
      </c>
    </row>
    <row r="43" spans="1:25" x14ac:dyDescent="0.55000000000000004">
      <c r="A43" s="1" t="s">
        <v>49</v>
      </c>
      <c r="C43" s="6">
        <v>554212</v>
      </c>
      <c r="D43" s="6"/>
      <c r="E43" s="7">
        <v>23205258193</v>
      </c>
      <c r="F43" s="7"/>
      <c r="G43" s="7">
        <v>21375480217.68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554212</v>
      </c>
      <c r="R43" s="7"/>
      <c r="S43" s="7">
        <v>38950</v>
      </c>
      <c r="T43" s="7"/>
      <c r="U43" s="7">
        <v>23205258193</v>
      </c>
      <c r="V43" s="7"/>
      <c r="W43" s="7">
        <v>21458117383.470001</v>
      </c>
      <c r="X43" s="3"/>
      <c r="Y43" s="8">
        <v>9.9673976551974174E-4</v>
      </c>
    </row>
    <row r="44" spans="1:25" x14ac:dyDescent="0.55000000000000004">
      <c r="A44" s="1" t="s">
        <v>50</v>
      </c>
      <c r="C44" s="6">
        <v>20000000</v>
      </c>
      <c r="D44" s="6"/>
      <c r="E44" s="7">
        <v>221987595152</v>
      </c>
      <c r="F44" s="7"/>
      <c r="G44" s="7">
        <v>240560100000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20000000</v>
      </c>
      <c r="R44" s="7"/>
      <c r="S44" s="7">
        <v>12370</v>
      </c>
      <c r="T44" s="7"/>
      <c r="U44" s="7">
        <v>221987595152</v>
      </c>
      <c r="V44" s="7"/>
      <c r="W44" s="7">
        <v>245927970000</v>
      </c>
      <c r="X44" s="3"/>
      <c r="Y44" s="8">
        <v>1.1423471256680515E-2</v>
      </c>
    </row>
    <row r="45" spans="1:25" x14ac:dyDescent="0.55000000000000004">
      <c r="A45" s="1" t="s">
        <v>51</v>
      </c>
      <c r="C45" s="6">
        <v>7191309</v>
      </c>
      <c r="D45" s="6"/>
      <c r="E45" s="7">
        <v>342239180426</v>
      </c>
      <c r="F45" s="7"/>
      <c r="G45" s="7">
        <v>314391940889.57098</v>
      </c>
      <c r="H45" s="7"/>
      <c r="I45" s="7">
        <v>500000</v>
      </c>
      <c r="J45" s="7"/>
      <c r="K45" s="7">
        <v>24940504818</v>
      </c>
      <c r="L45" s="7"/>
      <c r="M45" s="7">
        <v>0</v>
      </c>
      <c r="N45" s="7"/>
      <c r="O45" s="7">
        <v>0</v>
      </c>
      <c r="P45" s="7"/>
      <c r="Q45" s="7">
        <v>7691309</v>
      </c>
      <c r="R45" s="7"/>
      <c r="S45" s="7">
        <v>52330</v>
      </c>
      <c r="T45" s="7"/>
      <c r="U45" s="7">
        <v>367179685244</v>
      </c>
      <c r="V45" s="7"/>
      <c r="W45" s="7">
        <v>400091407080.17798</v>
      </c>
      <c r="X45" s="3"/>
      <c r="Y45" s="8">
        <v>1.8584436283621081E-2</v>
      </c>
    </row>
    <row r="46" spans="1:25" x14ac:dyDescent="0.55000000000000004">
      <c r="A46" s="1" t="s">
        <v>52</v>
      </c>
      <c r="C46" s="6">
        <v>2362689</v>
      </c>
      <c r="D46" s="6"/>
      <c r="E46" s="7">
        <v>70830565870</v>
      </c>
      <c r="F46" s="7"/>
      <c r="G46" s="7">
        <v>103574627119.845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2362689</v>
      </c>
      <c r="R46" s="7"/>
      <c r="S46" s="7">
        <v>46880</v>
      </c>
      <c r="T46" s="7"/>
      <c r="U46" s="7">
        <v>70830565870</v>
      </c>
      <c r="V46" s="7"/>
      <c r="W46" s="7">
        <v>110103821301.09599</v>
      </c>
      <c r="X46" s="3"/>
      <c r="Y46" s="8">
        <v>5.1143749036913445E-3</v>
      </c>
    </row>
    <row r="47" spans="1:25" x14ac:dyDescent="0.55000000000000004">
      <c r="A47" s="1" t="s">
        <v>53</v>
      </c>
      <c r="C47" s="6">
        <v>2585956</v>
      </c>
      <c r="D47" s="6"/>
      <c r="E47" s="7">
        <v>92980447575</v>
      </c>
      <c r="F47" s="7"/>
      <c r="G47" s="7">
        <v>77348438114.561996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2585956</v>
      </c>
      <c r="R47" s="7"/>
      <c r="S47" s="7">
        <v>28830</v>
      </c>
      <c r="T47" s="7"/>
      <c r="U47" s="7">
        <v>92980447575</v>
      </c>
      <c r="V47" s="7"/>
      <c r="W47" s="7">
        <v>74109520466.694</v>
      </c>
      <c r="X47" s="3"/>
      <c r="Y47" s="8">
        <v>3.4424224983341883E-3</v>
      </c>
    </row>
    <row r="48" spans="1:25" x14ac:dyDescent="0.55000000000000004">
      <c r="A48" s="1" t="s">
        <v>54</v>
      </c>
      <c r="C48" s="6">
        <v>1260000</v>
      </c>
      <c r="D48" s="6"/>
      <c r="E48" s="7">
        <v>28813713017</v>
      </c>
      <c r="F48" s="7"/>
      <c r="G48" s="7">
        <v>26715888990</v>
      </c>
      <c r="H48" s="7"/>
      <c r="I48" s="7">
        <v>499095</v>
      </c>
      <c r="J48" s="7"/>
      <c r="K48" s="7">
        <v>9907762200</v>
      </c>
      <c r="L48" s="7"/>
      <c r="M48" s="7">
        <v>0</v>
      </c>
      <c r="N48" s="7"/>
      <c r="O48" s="7">
        <v>0</v>
      </c>
      <c r="P48" s="7"/>
      <c r="Q48" s="7">
        <v>1759095</v>
      </c>
      <c r="R48" s="7"/>
      <c r="S48" s="7">
        <v>18810</v>
      </c>
      <c r="T48" s="7"/>
      <c r="U48" s="7">
        <v>38721475217</v>
      </c>
      <c r="V48" s="7"/>
      <c r="W48" s="7">
        <v>32891699917.147499</v>
      </c>
      <c r="X48" s="3"/>
      <c r="Y48" s="8">
        <v>1.5278351160581505E-3</v>
      </c>
    </row>
    <row r="49" spans="1:25" x14ac:dyDescent="0.55000000000000004">
      <c r="A49" s="1" t="s">
        <v>55</v>
      </c>
      <c r="C49" s="6">
        <v>9129411</v>
      </c>
      <c r="D49" s="6"/>
      <c r="E49" s="7">
        <v>597598654274</v>
      </c>
      <c r="F49" s="7"/>
      <c r="G49" s="7">
        <v>482250335981.78699</v>
      </c>
      <c r="H49" s="7"/>
      <c r="I49" s="7">
        <v>0</v>
      </c>
      <c r="J49" s="7"/>
      <c r="K49" s="7">
        <v>0</v>
      </c>
      <c r="L49" s="7"/>
      <c r="M49" s="7">
        <v>-139035</v>
      </c>
      <c r="N49" s="7"/>
      <c r="O49" s="7">
        <v>7476538994</v>
      </c>
      <c r="P49" s="7"/>
      <c r="Q49" s="7">
        <v>8990376</v>
      </c>
      <c r="R49" s="7"/>
      <c r="S49" s="7">
        <v>51960</v>
      </c>
      <c r="T49" s="7"/>
      <c r="U49" s="7">
        <v>588497614907</v>
      </c>
      <c r="V49" s="7"/>
      <c r="W49" s="7">
        <v>464360454335.08801</v>
      </c>
      <c r="X49" s="3"/>
      <c r="Y49" s="8">
        <v>2.1569764117664141E-2</v>
      </c>
    </row>
    <row r="50" spans="1:25" x14ac:dyDescent="0.55000000000000004">
      <c r="A50" s="1" t="s">
        <v>56</v>
      </c>
      <c r="C50" s="6">
        <v>32754905</v>
      </c>
      <c r="D50" s="6"/>
      <c r="E50" s="7">
        <v>521993755100</v>
      </c>
      <c r="F50" s="7"/>
      <c r="G50" s="7">
        <v>521937013443.45801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32754905</v>
      </c>
      <c r="R50" s="7"/>
      <c r="S50" s="7">
        <v>16660</v>
      </c>
      <c r="T50" s="7"/>
      <c r="U50" s="7">
        <v>521993755100</v>
      </c>
      <c r="V50" s="7"/>
      <c r="W50" s="7">
        <v>542449821832.065</v>
      </c>
      <c r="X50" s="3"/>
      <c r="Y50" s="8">
        <v>2.5197052404775516E-2</v>
      </c>
    </row>
    <row r="51" spans="1:25" x14ac:dyDescent="0.55000000000000004">
      <c r="A51" s="1" t="s">
        <v>57</v>
      </c>
      <c r="C51" s="6">
        <v>139279052</v>
      </c>
      <c r="D51" s="6"/>
      <c r="E51" s="7">
        <v>1196581028960</v>
      </c>
      <c r="F51" s="7"/>
      <c r="G51" s="7">
        <v>1398348450570.0601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139279052</v>
      </c>
      <c r="R51" s="7"/>
      <c r="S51" s="7">
        <v>10550</v>
      </c>
      <c r="T51" s="7"/>
      <c r="U51" s="7">
        <v>1196581028960</v>
      </c>
      <c r="V51" s="7"/>
      <c r="W51" s="7">
        <v>1460651104308.3301</v>
      </c>
      <c r="X51" s="3"/>
      <c r="Y51" s="8">
        <v>6.7847938996547896E-2</v>
      </c>
    </row>
    <row r="52" spans="1:25" x14ac:dyDescent="0.55000000000000004">
      <c r="A52" s="1" t="s">
        <v>58</v>
      </c>
      <c r="C52" s="6">
        <v>28760545</v>
      </c>
      <c r="D52" s="6"/>
      <c r="E52" s="7">
        <v>610259269288</v>
      </c>
      <c r="F52" s="7"/>
      <c r="G52" s="7">
        <v>506318623900.89801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28760545</v>
      </c>
      <c r="R52" s="7"/>
      <c r="S52" s="7">
        <v>17160</v>
      </c>
      <c r="T52" s="7"/>
      <c r="U52" s="7">
        <v>610259269288</v>
      </c>
      <c r="V52" s="7"/>
      <c r="W52" s="7">
        <v>490594443034.40997</v>
      </c>
      <c r="X52" s="3"/>
      <c r="Y52" s="8">
        <v>2.2788345378895979E-2</v>
      </c>
    </row>
    <row r="53" spans="1:25" x14ac:dyDescent="0.55000000000000004">
      <c r="A53" s="1" t="s">
        <v>59</v>
      </c>
      <c r="C53" s="6">
        <v>200000</v>
      </c>
      <c r="D53" s="6"/>
      <c r="E53" s="7">
        <v>960486893</v>
      </c>
      <c r="F53" s="7"/>
      <c r="G53" s="7">
        <v>936395100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200000</v>
      </c>
      <c r="R53" s="7"/>
      <c r="S53" s="7">
        <v>4458</v>
      </c>
      <c r="T53" s="7"/>
      <c r="U53" s="7">
        <v>960486893</v>
      </c>
      <c r="V53" s="7"/>
      <c r="W53" s="7">
        <v>886294980</v>
      </c>
      <c r="X53" s="3"/>
      <c r="Y53" s="8">
        <v>4.1168823655846187E-5</v>
      </c>
    </row>
    <row r="54" spans="1:25" x14ac:dyDescent="0.55000000000000004">
      <c r="A54" s="1" t="s">
        <v>60</v>
      </c>
      <c r="C54" s="6">
        <v>10000000</v>
      </c>
      <c r="D54" s="6"/>
      <c r="E54" s="7">
        <v>178712776272</v>
      </c>
      <c r="F54" s="7"/>
      <c r="G54" s="7">
        <v>178233165000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10000000</v>
      </c>
      <c r="R54" s="7"/>
      <c r="S54" s="7">
        <v>16330</v>
      </c>
      <c r="T54" s="7"/>
      <c r="U54" s="7">
        <v>178712776272</v>
      </c>
      <c r="V54" s="7"/>
      <c r="W54" s="7">
        <v>162328365000</v>
      </c>
      <c r="X54" s="3"/>
      <c r="Y54" s="8">
        <v>7.5402298149390787E-3</v>
      </c>
    </row>
    <row r="55" spans="1:25" x14ac:dyDescent="0.55000000000000004">
      <c r="A55" s="1" t="s">
        <v>61</v>
      </c>
      <c r="C55" s="6">
        <v>42588866</v>
      </c>
      <c r="D55" s="6"/>
      <c r="E55" s="7">
        <v>561748367766</v>
      </c>
      <c r="F55" s="7"/>
      <c r="G55" s="7">
        <v>516492639417.06</v>
      </c>
      <c r="H55" s="7"/>
      <c r="I55" s="7">
        <v>4262196</v>
      </c>
      <c r="J55" s="7"/>
      <c r="K55" s="7">
        <v>52916859551</v>
      </c>
      <c r="L55" s="7"/>
      <c r="M55" s="7">
        <v>0</v>
      </c>
      <c r="N55" s="7"/>
      <c r="O55" s="7">
        <v>0</v>
      </c>
      <c r="P55" s="7"/>
      <c r="Q55" s="7">
        <v>46851062</v>
      </c>
      <c r="R55" s="7"/>
      <c r="S55" s="7">
        <v>12920</v>
      </c>
      <c r="T55" s="7"/>
      <c r="U55" s="7">
        <v>614665227317</v>
      </c>
      <c r="V55" s="7"/>
      <c r="W55" s="7">
        <v>601714092499.81201</v>
      </c>
      <c r="X55" s="3"/>
      <c r="Y55" s="8">
        <v>2.7949905984305905E-2</v>
      </c>
    </row>
    <row r="56" spans="1:25" x14ac:dyDescent="0.55000000000000004">
      <c r="A56" s="1" t="s">
        <v>62</v>
      </c>
      <c r="C56" s="6">
        <v>47100791</v>
      </c>
      <c r="D56" s="6"/>
      <c r="E56" s="7">
        <v>1007939408723</v>
      </c>
      <c r="F56" s="7"/>
      <c r="G56" s="7">
        <v>1348899794667.1799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47100791</v>
      </c>
      <c r="R56" s="7"/>
      <c r="S56" s="7">
        <v>35230</v>
      </c>
      <c r="T56" s="7"/>
      <c r="U56" s="7">
        <v>1007939408723</v>
      </c>
      <c r="V56" s="7"/>
      <c r="W56" s="7">
        <v>1649487669771.77</v>
      </c>
      <c r="X56" s="3"/>
      <c r="Y56" s="8">
        <v>7.6619487339674039E-2</v>
      </c>
    </row>
    <row r="57" spans="1:25" x14ac:dyDescent="0.55000000000000004">
      <c r="A57" s="1" t="s">
        <v>63</v>
      </c>
      <c r="C57" s="6">
        <v>30485496</v>
      </c>
      <c r="D57" s="6"/>
      <c r="E57" s="7">
        <v>394777531861</v>
      </c>
      <c r="F57" s="7"/>
      <c r="G57" s="7">
        <v>226977763668.01199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30485496</v>
      </c>
      <c r="R57" s="7"/>
      <c r="S57" s="7">
        <v>7060</v>
      </c>
      <c r="T57" s="7"/>
      <c r="U57" s="7">
        <v>394777531861</v>
      </c>
      <c r="V57" s="7"/>
      <c r="W57" s="7">
        <v>213946997529.52802</v>
      </c>
      <c r="X57" s="3"/>
      <c r="Y57" s="8">
        <v>9.937939863983997E-3</v>
      </c>
    </row>
    <row r="58" spans="1:25" x14ac:dyDescent="0.55000000000000004">
      <c r="A58" s="1" t="s">
        <v>64</v>
      </c>
      <c r="C58" s="6">
        <v>522412</v>
      </c>
      <c r="D58" s="6"/>
      <c r="E58" s="7">
        <v>103818948042</v>
      </c>
      <c r="F58" s="7"/>
      <c r="G58" s="7">
        <v>83686821579.187195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522412</v>
      </c>
      <c r="R58" s="7"/>
      <c r="S58" s="7">
        <v>160159</v>
      </c>
      <c r="T58" s="7"/>
      <c r="U58" s="7">
        <v>103818948042</v>
      </c>
      <c r="V58" s="7"/>
      <c r="W58" s="7">
        <v>83171153056.127396</v>
      </c>
      <c r="X58" s="3"/>
      <c r="Y58" s="8">
        <v>3.8633396450255216E-3</v>
      </c>
    </row>
    <row r="59" spans="1:25" x14ac:dyDescent="0.55000000000000004">
      <c r="A59" s="1" t="s">
        <v>65</v>
      </c>
      <c r="C59" s="6">
        <v>11589687</v>
      </c>
      <c r="D59" s="6"/>
      <c r="E59" s="7">
        <v>150068256910</v>
      </c>
      <c r="F59" s="7"/>
      <c r="G59" s="7">
        <v>255875376927.793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11589687</v>
      </c>
      <c r="R59" s="7"/>
      <c r="S59" s="7">
        <v>24620</v>
      </c>
      <c r="T59" s="7"/>
      <c r="U59" s="7">
        <v>150068256910</v>
      </c>
      <c r="V59" s="7"/>
      <c r="W59" s="7">
        <v>283640332281.05701</v>
      </c>
      <c r="X59" s="3"/>
      <c r="Y59" s="8">
        <v>1.3175228433951474E-2</v>
      </c>
    </row>
    <row r="60" spans="1:25" x14ac:dyDescent="0.55000000000000004">
      <c r="A60" s="1" t="s">
        <v>66</v>
      </c>
      <c r="C60" s="6">
        <v>18769593</v>
      </c>
      <c r="D60" s="6"/>
      <c r="E60" s="7">
        <v>844454278420</v>
      </c>
      <c r="F60" s="7"/>
      <c r="G60" s="7">
        <v>393681983746.815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18769593</v>
      </c>
      <c r="R60" s="7"/>
      <c r="S60" s="7">
        <v>20990</v>
      </c>
      <c r="T60" s="7"/>
      <c r="U60" s="7">
        <v>844454278420</v>
      </c>
      <c r="V60" s="7"/>
      <c r="W60" s="7">
        <v>391629613215.43298</v>
      </c>
      <c r="X60" s="3"/>
      <c r="Y60" s="8">
        <v>1.8191381931186624E-2</v>
      </c>
    </row>
    <row r="61" spans="1:25" x14ac:dyDescent="0.55000000000000004">
      <c r="A61" s="1" t="s">
        <v>67</v>
      </c>
      <c r="C61" s="6">
        <v>113548</v>
      </c>
      <c r="D61" s="6"/>
      <c r="E61" s="7">
        <v>366902065</v>
      </c>
      <c r="F61" s="7"/>
      <c r="G61" s="7">
        <v>2412082894.4780002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113548</v>
      </c>
      <c r="R61" s="7"/>
      <c r="S61" s="7">
        <v>22730</v>
      </c>
      <c r="T61" s="7"/>
      <c r="U61" s="7">
        <v>366902065</v>
      </c>
      <c r="V61" s="7"/>
      <c r="W61" s="7">
        <v>2565589346.0619998</v>
      </c>
      <c r="X61" s="3"/>
      <c r="Y61" s="8">
        <v>1.19172846224791E-4</v>
      </c>
    </row>
    <row r="62" spans="1:25" x14ac:dyDescent="0.55000000000000004">
      <c r="A62" s="1" t="s">
        <v>68</v>
      </c>
      <c r="C62" s="6">
        <v>4233000</v>
      </c>
      <c r="D62" s="6"/>
      <c r="E62" s="7">
        <v>118821395479</v>
      </c>
      <c r="F62" s="7"/>
      <c r="G62" s="7">
        <v>111128358496.5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4233000</v>
      </c>
      <c r="R62" s="7"/>
      <c r="S62" s="7">
        <v>28030</v>
      </c>
      <c r="T62" s="7"/>
      <c r="U62" s="7">
        <v>118821395479</v>
      </c>
      <c r="V62" s="7"/>
      <c r="W62" s="7">
        <v>117945016609.5</v>
      </c>
      <c r="X62" s="3"/>
      <c r="Y62" s="8">
        <v>5.4786021578079498E-3</v>
      </c>
    </row>
    <row r="63" spans="1:25" x14ac:dyDescent="0.55000000000000004">
      <c r="A63" s="1" t="s">
        <v>69</v>
      </c>
      <c r="C63" s="6">
        <v>0</v>
      </c>
      <c r="D63" s="6"/>
      <c r="E63" s="7">
        <v>0</v>
      </c>
      <c r="F63" s="7"/>
      <c r="G63" s="7">
        <v>0</v>
      </c>
      <c r="H63" s="7"/>
      <c r="I63" s="7">
        <v>271293</v>
      </c>
      <c r="J63" s="7"/>
      <c r="K63" s="7">
        <v>1994184830</v>
      </c>
      <c r="L63" s="7"/>
      <c r="M63" s="7">
        <v>0</v>
      </c>
      <c r="N63" s="7"/>
      <c r="O63" s="7">
        <v>0</v>
      </c>
      <c r="P63" s="7"/>
      <c r="Q63" s="7">
        <v>271293</v>
      </c>
      <c r="R63" s="7"/>
      <c r="S63" s="7">
        <v>7349</v>
      </c>
      <c r="T63" s="7"/>
      <c r="U63" s="7">
        <v>1994184830</v>
      </c>
      <c r="V63" s="7"/>
      <c r="W63" s="7">
        <v>1981869550.0708499</v>
      </c>
      <c r="X63" s="3"/>
      <c r="Y63" s="8">
        <v>9.2058783877753715E-5</v>
      </c>
    </row>
    <row r="64" spans="1:25" ht="24.75" thickBot="1" x14ac:dyDescent="0.6">
      <c r="E64" s="4">
        <f>SUM(E9:E63)</f>
        <v>16452984164616</v>
      </c>
      <c r="G64" s="4">
        <f>SUM(G9:G63)</f>
        <v>16974355393022.422</v>
      </c>
      <c r="K64" s="4">
        <f>SUM(K9:K63)</f>
        <v>100218952356</v>
      </c>
      <c r="O64" s="4">
        <f>SUM(O9:O63)</f>
        <v>86419173575</v>
      </c>
      <c r="U64" s="4">
        <f>SUM(U9:U63)</f>
        <v>16513951525127</v>
      </c>
      <c r="W64" s="4">
        <f>SUM(W9:W63)</f>
        <v>18030486781712.961</v>
      </c>
      <c r="Y64" s="9">
        <f>SUM(Y9:Y63)</f>
        <v>0.83752469267670515</v>
      </c>
    </row>
    <row r="65" spans="7:25" ht="24.75" thickTop="1" x14ac:dyDescent="0.55000000000000004">
      <c r="G65" s="2"/>
      <c r="W65" s="2"/>
    </row>
    <row r="66" spans="7:25" x14ac:dyDescent="0.55000000000000004">
      <c r="G66" s="2"/>
      <c r="W66" s="2"/>
      <c r="Y66" s="18"/>
    </row>
    <row r="67" spans="7:25" x14ac:dyDescent="0.55000000000000004">
      <c r="G67" s="6"/>
      <c r="W67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K13" sqref="K13"/>
    </sheetView>
  </sheetViews>
  <sheetFormatPr defaultRowHeight="24" x14ac:dyDescent="0.5500000000000000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3</v>
      </c>
      <c r="C6" s="20" t="s">
        <v>196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4.75" x14ac:dyDescent="0.55000000000000004">
      <c r="A7" s="20" t="s">
        <v>3</v>
      </c>
      <c r="C7" s="20" t="s">
        <v>70</v>
      </c>
      <c r="E7" s="20" t="s">
        <v>71</v>
      </c>
      <c r="G7" s="20" t="s">
        <v>72</v>
      </c>
      <c r="I7" s="20" t="s">
        <v>73</v>
      </c>
      <c r="K7" s="20" t="s">
        <v>70</v>
      </c>
      <c r="M7" s="20" t="s">
        <v>71</v>
      </c>
      <c r="O7" s="20" t="s">
        <v>72</v>
      </c>
      <c r="Q7" s="20" t="s">
        <v>73</v>
      </c>
    </row>
    <row r="8" spans="1:17" x14ac:dyDescent="0.55000000000000004">
      <c r="A8" s="1" t="s">
        <v>74</v>
      </c>
      <c r="C8" s="5">
        <v>2362689</v>
      </c>
      <c r="D8" s="3"/>
      <c r="E8" s="5">
        <v>34200</v>
      </c>
      <c r="F8" s="3"/>
      <c r="G8" s="3" t="s">
        <v>75</v>
      </c>
      <c r="H8" s="3"/>
      <c r="I8" s="5">
        <v>0</v>
      </c>
      <c r="J8" s="3"/>
      <c r="K8" s="5">
        <v>2362689</v>
      </c>
      <c r="L8" s="3"/>
      <c r="M8" s="5">
        <v>34200</v>
      </c>
      <c r="N8" s="3"/>
      <c r="O8" s="3" t="s">
        <v>75</v>
      </c>
      <c r="P8" s="3"/>
      <c r="Q8" s="5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H7" workbookViewId="0">
      <selection activeCell="AK29" sqref="AK29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0.855468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 x14ac:dyDescent="0.55000000000000004">
      <c r="A6" s="20" t="s">
        <v>76</v>
      </c>
      <c r="B6" s="20" t="s">
        <v>76</v>
      </c>
      <c r="C6" s="20" t="s">
        <v>76</v>
      </c>
      <c r="D6" s="20" t="s">
        <v>76</v>
      </c>
      <c r="E6" s="20" t="s">
        <v>76</v>
      </c>
      <c r="F6" s="20" t="s">
        <v>76</v>
      </c>
      <c r="G6" s="20" t="s">
        <v>76</v>
      </c>
      <c r="H6" s="20" t="s">
        <v>76</v>
      </c>
      <c r="I6" s="20" t="s">
        <v>76</v>
      </c>
      <c r="J6" s="20" t="s">
        <v>76</v>
      </c>
      <c r="K6" s="20" t="s">
        <v>76</v>
      </c>
      <c r="L6" s="20" t="s">
        <v>76</v>
      </c>
      <c r="M6" s="20" t="s">
        <v>76</v>
      </c>
      <c r="O6" s="20" t="s">
        <v>196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 x14ac:dyDescent="0.55000000000000004">
      <c r="A7" s="19" t="s">
        <v>77</v>
      </c>
      <c r="C7" s="19" t="s">
        <v>78</v>
      </c>
      <c r="E7" s="19" t="s">
        <v>79</v>
      </c>
      <c r="G7" s="19" t="s">
        <v>80</v>
      </c>
      <c r="I7" s="19" t="s">
        <v>81</v>
      </c>
      <c r="K7" s="19" t="s">
        <v>82</v>
      </c>
      <c r="M7" s="19" t="s">
        <v>73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83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20" t="s">
        <v>77</v>
      </c>
      <c r="C8" s="20" t="s">
        <v>78</v>
      </c>
      <c r="E8" s="20" t="s">
        <v>79</v>
      </c>
      <c r="G8" s="20" t="s">
        <v>80</v>
      </c>
      <c r="I8" s="20" t="s">
        <v>81</v>
      </c>
      <c r="K8" s="20" t="s">
        <v>82</v>
      </c>
      <c r="M8" s="20" t="s">
        <v>73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83</v>
      </c>
      <c r="AG8" s="20" t="s">
        <v>8</v>
      </c>
      <c r="AI8" s="20" t="s">
        <v>9</v>
      </c>
      <c r="AK8" s="20" t="s">
        <v>13</v>
      </c>
    </row>
    <row r="9" spans="1:37" x14ac:dyDescent="0.55000000000000004">
      <c r="A9" s="3" t="s">
        <v>84</v>
      </c>
      <c r="B9" s="3"/>
      <c r="C9" s="3" t="s">
        <v>85</v>
      </c>
      <c r="D9" s="3"/>
      <c r="E9" s="3" t="s">
        <v>85</v>
      </c>
      <c r="F9" s="3"/>
      <c r="G9" s="3" t="s">
        <v>86</v>
      </c>
      <c r="H9" s="3"/>
      <c r="I9" s="3" t="s">
        <v>87</v>
      </c>
      <c r="J9" s="3"/>
      <c r="K9" s="5">
        <v>0</v>
      </c>
      <c r="L9" s="3"/>
      <c r="M9" s="5">
        <v>0</v>
      </c>
      <c r="N9" s="3"/>
      <c r="O9" s="5">
        <v>130923</v>
      </c>
      <c r="P9" s="3"/>
      <c r="Q9" s="5">
        <v>107357930200</v>
      </c>
      <c r="R9" s="3"/>
      <c r="S9" s="5">
        <v>125094672968</v>
      </c>
      <c r="T9" s="3"/>
      <c r="U9" s="5">
        <v>0</v>
      </c>
      <c r="V9" s="3"/>
      <c r="W9" s="5">
        <v>0</v>
      </c>
      <c r="X9" s="3"/>
      <c r="Y9" s="5">
        <v>0</v>
      </c>
      <c r="Z9" s="3"/>
      <c r="AA9" s="5">
        <v>0</v>
      </c>
      <c r="AB9" s="5"/>
      <c r="AC9" s="5">
        <v>130923</v>
      </c>
      <c r="AD9" s="3"/>
      <c r="AE9" s="5">
        <v>962451</v>
      </c>
      <c r="AF9" s="3"/>
      <c r="AG9" s="5">
        <v>107357930200</v>
      </c>
      <c r="AH9" s="3"/>
      <c r="AI9" s="5">
        <v>125984133509</v>
      </c>
      <c r="AJ9" s="3"/>
      <c r="AK9" s="8">
        <v>5.8520229640323627E-3</v>
      </c>
    </row>
    <row r="10" spans="1:37" x14ac:dyDescent="0.55000000000000004">
      <c r="A10" s="3" t="s">
        <v>88</v>
      </c>
      <c r="B10" s="3"/>
      <c r="C10" s="3" t="s">
        <v>85</v>
      </c>
      <c r="D10" s="3"/>
      <c r="E10" s="3" t="s">
        <v>85</v>
      </c>
      <c r="F10" s="3"/>
      <c r="G10" s="3" t="s">
        <v>89</v>
      </c>
      <c r="H10" s="3"/>
      <c r="I10" s="3" t="s">
        <v>90</v>
      </c>
      <c r="J10" s="3"/>
      <c r="K10" s="5">
        <v>0</v>
      </c>
      <c r="L10" s="3"/>
      <c r="M10" s="5">
        <v>0</v>
      </c>
      <c r="N10" s="3"/>
      <c r="O10" s="5">
        <v>20000</v>
      </c>
      <c r="P10" s="3"/>
      <c r="Q10" s="5">
        <v>17416002743</v>
      </c>
      <c r="R10" s="3"/>
      <c r="S10" s="5">
        <v>18876877945</v>
      </c>
      <c r="T10" s="3"/>
      <c r="U10" s="5">
        <v>0</v>
      </c>
      <c r="V10" s="3"/>
      <c r="W10" s="5">
        <v>0</v>
      </c>
      <c r="X10" s="3"/>
      <c r="Y10" s="5">
        <v>0</v>
      </c>
      <c r="Z10" s="3"/>
      <c r="AA10" s="5">
        <v>0</v>
      </c>
      <c r="AB10" s="5"/>
      <c r="AC10" s="5">
        <v>20000</v>
      </c>
      <c r="AD10" s="3"/>
      <c r="AE10" s="5">
        <v>958706</v>
      </c>
      <c r="AF10" s="3"/>
      <c r="AG10" s="5">
        <v>17416002743</v>
      </c>
      <c r="AH10" s="3"/>
      <c r="AI10" s="5">
        <v>19170644690</v>
      </c>
      <c r="AJ10" s="3"/>
      <c r="AK10" s="8">
        <v>8.9048557017833293E-4</v>
      </c>
    </row>
    <row r="11" spans="1:37" x14ac:dyDescent="0.55000000000000004">
      <c r="A11" s="3" t="s">
        <v>91</v>
      </c>
      <c r="B11" s="3"/>
      <c r="C11" s="3" t="s">
        <v>85</v>
      </c>
      <c r="D11" s="3"/>
      <c r="E11" s="3" t="s">
        <v>85</v>
      </c>
      <c r="F11" s="3"/>
      <c r="G11" s="3" t="s">
        <v>92</v>
      </c>
      <c r="H11" s="3"/>
      <c r="I11" s="3" t="s">
        <v>93</v>
      </c>
      <c r="J11" s="3"/>
      <c r="K11" s="5">
        <v>0</v>
      </c>
      <c r="L11" s="3"/>
      <c r="M11" s="5">
        <v>0</v>
      </c>
      <c r="N11" s="3"/>
      <c r="O11" s="5">
        <v>151016</v>
      </c>
      <c r="P11" s="3"/>
      <c r="Q11" s="5">
        <v>126814637973</v>
      </c>
      <c r="R11" s="3"/>
      <c r="S11" s="5">
        <v>140499750315</v>
      </c>
      <c r="T11" s="3"/>
      <c r="U11" s="5">
        <v>0</v>
      </c>
      <c r="V11" s="3"/>
      <c r="W11" s="5">
        <v>0</v>
      </c>
      <c r="X11" s="3"/>
      <c r="Y11" s="5">
        <v>0</v>
      </c>
      <c r="Z11" s="3"/>
      <c r="AA11" s="5">
        <v>0</v>
      </c>
      <c r="AB11" s="5"/>
      <c r="AC11" s="5">
        <v>151016</v>
      </c>
      <c r="AD11" s="3"/>
      <c r="AE11" s="5">
        <v>943277</v>
      </c>
      <c r="AF11" s="3"/>
      <c r="AG11" s="5">
        <v>126814637973</v>
      </c>
      <c r="AH11" s="3"/>
      <c r="AI11" s="5">
        <v>142424100384</v>
      </c>
      <c r="AJ11" s="3"/>
      <c r="AK11" s="8">
        <v>6.6156672500293657E-3</v>
      </c>
    </row>
    <row r="12" spans="1:37" x14ac:dyDescent="0.55000000000000004">
      <c r="A12" s="3" t="s">
        <v>94</v>
      </c>
      <c r="B12" s="3"/>
      <c r="C12" s="3" t="s">
        <v>85</v>
      </c>
      <c r="D12" s="3"/>
      <c r="E12" s="3" t="s">
        <v>85</v>
      </c>
      <c r="F12" s="3"/>
      <c r="G12" s="3" t="s">
        <v>95</v>
      </c>
      <c r="H12" s="3"/>
      <c r="I12" s="3" t="s">
        <v>96</v>
      </c>
      <c r="J12" s="3"/>
      <c r="K12" s="5">
        <v>0</v>
      </c>
      <c r="L12" s="3"/>
      <c r="M12" s="5">
        <v>0</v>
      </c>
      <c r="N12" s="3"/>
      <c r="O12" s="5">
        <v>89598</v>
      </c>
      <c r="P12" s="3"/>
      <c r="Q12" s="5">
        <v>67771980165</v>
      </c>
      <c r="R12" s="3"/>
      <c r="S12" s="5">
        <v>78931384873</v>
      </c>
      <c r="T12" s="3"/>
      <c r="U12" s="5">
        <v>0</v>
      </c>
      <c r="V12" s="3"/>
      <c r="W12" s="5">
        <v>0</v>
      </c>
      <c r="X12" s="3"/>
      <c r="Y12" s="5">
        <v>0</v>
      </c>
      <c r="Z12" s="3"/>
      <c r="AA12" s="5">
        <v>0</v>
      </c>
      <c r="AB12" s="5"/>
      <c r="AC12" s="5">
        <v>89598</v>
      </c>
      <c r="AD12" s="3"/>
      <c r="AE12" s="5">
        <v>892259</v>
      </c>
      <c r="AF12" s="3"/>
      <c r="AG12" s="5">
        <v>67771980165</v>
      </c>
      <c r="AH12" s="3"/>
      <c r="AI12" s="5">
        <v>79930131919</v>
      </c>
      <c r="AJ12" s="3"/>
      <c r="AK12" s="8">
        <v>3.7127926706318859E-3</v>
      </c>
    </row>
    <row r="13" spans="1:37" x14ac:dyDescent="0.55000000000000004">
      <c r="A13" s="3" t="s">
        <v>97</v>
      </c>
      <c r="B13" s="3"/>
      <c r="C13" s="3" t="s">
        <v>85</v>
      </c>
      <c r="D13" s="3"/>
      <c r="E13" s="3" t="s">
        <v>85</v>
      </c>
      <c r="F13" s="3"/>
      <c r="G13" s="3" t="s">
        <v>98</v>
      </c>
      <c r="H13" s="3"/>
      <c r="I13" s="3" t="s">
        <v>99</v>
      </c>
      <c r="J13" s="3"/>
      <c r="K13" s="5">
        <v>0</v>
      </c>
      <c r="L13" s="3"/>
      <c r="M13" s="5">
        <v>0</v>
      </c>
      <c r="N13" s="3"/>
      <c r="O13" s="5">
        <v>34851</v>
      </c>
      <c r="P13" s="3"/>
      <c r="Q13" s="5">
        <v>25628458926</v>
      </c>
      <c r="R13" s="3"/>
      <c r="S13" s="5">
        <v>29902104315</v>
      </c>
      <c r="T13" s="3"/>
      <c r="U13" s="5">
        <v>0</v>
      </c>
      <c r="V13" s="3"/>
      <c r="W13" s="5">
        <v>0</v>
      </c>
      <c r="X13" s="3"/>
      <c r="Y13" s="5">
        <v>0</v>
      </c>
      <c r="Z13" s="3"/>
      <c r="AA13" s="5">
        <v>0</v>
      </c>
      <c r="AB13" s="5"/>
      <c r="AC13" s="5">
        <v>34851</v>
      </c>
      <c r="AD13" s="3"/>
      <c r="AE13" s="5">
        <v>868856</v>
      </c>
      <c r="AF13" s="3"/>
      <c r="AG13" s="5">
        <v>25628458926</v>
      </c>
      <c r="AH13" s="3"/>
      <c r="AI13" s="5">
        <v>30275012115</v>
      </c>
      <c r="AJ13" s="3"/>
      <c r="AK13" s="8">
        <v>1.4062887222277191E-3</v>
      </c>
    </row>
    <row r="14" spans="1:37" x14ac:dyDescent="0.55000000000000004">
      <c r="A14" s="3" t="s">
        <v>100</v>
      </c>
      <c r="B14" s="3"/>
      <c r="C14" s="3" t="s">
        <v>85</v>
      </c>
      <c r="D14" s="3"/>
      <c r="E14" s="3" t="s">
        <v>85</v>
      </c>
      <c r="F14" s="3"/>
      <c r="G14" s="3" t="s">
        <v>101</v>
      </c>
      <c r="H14" s="3"/>
      <c r="I14" s="3" t="s">
        <v>102</v>
      </c>
      <c r="J14" s="3"/>
      <c r="K14" s="5">
        <v>0</v>
      </c>
      <c r="L14" s="3"/>
      <c r="M14" s="5">
        <v>0</v>
      </c>
      <c r="N14" s="3"/>
      <c r="O14" s="5">
        <v>7729</v>
      </c>
      <c r="P14" s="3"/>
      <c r="Q14" s="5">
        <v>6543250945</v>
      </c>
      <c r="R14" s="3"/>
      <c r="S14" s="5">
        <v>6534372811</v>
      </c>
      <c r="T14" s="3"/>
      <c r="U14" s="5">
        <v>0</v>
      </c>
      <c r="V14" s="3"/>
      <c r="W14" s="5">
        <v>0</v>
      </c>
      <c r="X14" s="3"/>
      <c r="Y14" s="5">
        <v>0</v>
      </c>
      <c r="Z14" s="3"/>
      <c r="AA14" s="5">
        <v>0</v>
      </c>
      <c r="AB14" s="5"/>
      <c r="AC14" s="5">
        <v>7729</v>
      </c>
      <c r="AD14" s="3"/>
      <c r="AE14" s="5">
        <v>854865</v>
      </c>
      <c r="AF14" s="3"/>
      <c r="AG14" s="5">
        <v>6543250945</v>
      </c>
      <c r="AH14" s="3"/>
      <c r="AI14" s="5">
        <v>6606054020</v>
      </c>
      <c r="AJ14" s="3"/>
      <c r="AK14" s="8">
        <v>3.0685435340091152E-4</v>
      </c>
    </row>
    <row r="15" spans="1:37" x14ac:dyDescent="0.55000000000000004">
      <c r="A15" s="3" t="s">
        <v>103</v>
      </c>
      <c r="B15" s="3"/>
      <c r="C15" s="3" t="s">
        <v>85</v>
      </c>
      <c r="D15" s="3"/>
      <c r="E15" s="3" t="s">
        <v>85</v>
      </c>
      <c r="F15" s="3"/>
      <c r="G15" s="3" t="s">
        <v>104</v>
      </c>
      <c r="H15" s="3"/>
      <c r="I15" s="3" t="s">
        <v>105</v>
      </c>
      <c r="J15" s="3"/>
      <c r="K15" s="5">
        <v>0</v>
      </c>
      <c r="L15" s="3"/>
      <c r="M15" s="5">
        <v>0</v>
      </c>
      <c r="N15" s="3"/>
      <c r="O15" s="5">
        <v>1150</v>
      </c>
      <c r="P15" s="3"/>
      <c r="Q15" s="5">
        <v>811208652</v>
      </c>
      <c r="R15" s="3"/>
      <c r="S15" s="5">
        <v>953937217</v>
      </c>
      <c r="T15" s="3"/>
      <c r="U15" s="5">
        <v>0</v>
      </c>
      <c r="V15" s="3"/>
      <c r="W15" s="5">
        <v>0</v>
      </c>
      <c r="X15" s="3"/>
      <c r="Y15" s="5">
        <v>0</v>
      </c>
      <c r="Z15" s="3"/>
      <c r="AA15" s="5">
        <v>0</v>
      </c>
      <c r="AB15" s="5"/>
      <c r="AC15" s="5">
        <v>1150</v>
      </c>
      <c r="AD15" s="3"/>
      <c r="AE15" s="5">
        <v>839046</v>
      </c>
      <c r="AF15" s="3"/>
      <c r="AG15" s="5">
        <v>811208652</v>
      </c>
      <c r="AH15" s="3"/>
      <c r="AI15" s="5">
        <v>964728011</v>
      </c>
      <c r="AJ15" s="3"/>
      <c r="AK15" s="8">
        <v>4.4812075276240696E-5</v>
      </c>
    </row>
    <row r="16" spans="1:37" x14ac:dyDescent="0.55000000000000004">
      <c r="A16" s="3" t="s">
        <v>106</v>
      </c>
      <c r="B16" s="3"/>
      <c r="C16" s="3" t="s">
        <v>85</v>
      </c>
      <c r="D16" s="3"/>
      <c r="E16" s="3" t="s">
        <v>85</v>
      </c>
      <c r="F16" s="3"/>
      <c r="G16" s="3" t="s">
        <v>107</v>
      </c>
      <c r="H16" s="3"/>
      <c r="I16" s="3" t="s">
        <v>108</v>
      </c>
      <c r="J16" s="3"/>
      <c r="K16" s="5">
        <v>0</v>
      </c>
      <c r="L16" s="3"/>
      <c r="M16" s="5">
        <v>0</v>
      </c>
      <c r="N16" s="3"/>
      <c r="O16" s="5">
        <v>135853</v>
      </c>
      <c r="P16" s="3"/>
      <c r="Q16" s="5">
        <v>114521184397</v>
      </c>
      <c r="R16" s="3"/>
      <c r="S16" s="5">
        <v>133674410246</v>
      </c>
      <c r="T16" s="3"/>
      <c r="U16" s="5">
        <v>0</v>
      </c>
      <c r="V16" s="3"/>
      <c r="W16" s="5">
        <v>0</v>
      </c>
      <c r="X16" s="3"/>
      <c r="Y16" s="5">
        <v>135853</v>
      </c>
      <c r="Z16" s="3"/>
      <c r="AA16" s="5">
        <v>135853000000</v>
      </c>
      <c r="AB16" s="5"/>
      <c r="AC16" s="5">
        <v>0</v>
      </c>
      <c r="AD16" s="3"/>
      <c r="AE16" s="5">
        <v>0</v>
      </c>
      <c r="AF16" s="3"/>
      <c r="AG16" s="5">
        <v>0</v>
      </c>
      <c r="AH16" s="3"/>
      <c r="AI16" s="5">
        <v>0</v>
      </c>
      <c r="AJ16" s="3"/>
      <c r="AK16" s="8">
        <v>0</v>
      </c>
    </row>
    <row r="17" spans="1:37" x14ac:dyDescent="0.55000000000000004">
      <c r="A17" s="3" t="s">
        <v>109</v>
      </c>
      <c r="B17" s="3"/>
      <c r="C17" s="3" t="s">
        <v>85</v>
      </c>
      <c r="D17" s="3"/>
      <c r="E17" s="3" t="s">
        <v>85</v>
      </c>
      <c r="F17" s="3"/>
      <c r="G17" s="3" t="s">
        <v>110</v>
      </c>
      <c r="H17" s="3"/>
      <c r="I17" s="3" t="s">
        <v>111</v>
      </c>
      <c r="J17" s="3"/>
      <c r="K17" s="5">
        <v>0</v>
      </c>
      <c r="L17" s="3"/>
      <c r="M17" s="5">
        <v>0</v>
      </c>
      <c r="N17" s="3"/>
      <c r="O17" s="5">
        <v>22020</v>
      </c>
      <c r="P17" s="3"/>
      <c r="Q17" s="5">
        <v>19569376301</v>
      </c>
      <c r="R17" s="3"/>
      <c r="S17" s="5">
        <v>21326005140</v>
      </c>
      <c r="T17" s="3"/>
      <c r="U17" s="5">
        <v>0</v>
      </c>
      <c r="V17" s="3"/>
      <c r="W17" s="5">
        <v>0</v>
      </c>
      <c r="X17" s="3"/>
      <c r="Y17" s="5">
        <v>0</v>
      </c>
      <c r="Z17" s="3"/>
      <c r="AA17" s="5">
        <v>0</v>
      </c>
      <c r="AB17" s="5"/>
      <c r="AC17" s="5">
        <v>22020</v>
      </c>
      <c r="AD17" s="3"/>
      <c r="AE17" s="5">
        <v>985098</v>
      </c>
      <c r="AF17" s="3"/>
      <c r="AG17" s="5">
        <v>19569376301</v>
      </c>
      <c r="AH17" s="3"/>
      <c r="AI17" s="5">
        <v>21687926310</v>
      </c>
      <c r="AJ17" s="3"/>
      <c r="AK17" s="8">
        <v>1.0074144995353318E-3</v>
      </c>
    </row>
    <row r="18" spans="1:37" x14ac:dyDescent="0.55000000000000004">
      <c r="A18" s="3" t="s">
        <v>112</v>
      </c>
      <c r="B18" s="3"/>
      <c r="C18" s="3" t="s">
        <v>85</v>
      </c>
      <c r="D18" s="3"/>
      <c r="E18" s="3" t="s">
        <v>85</v>
      </c>
      <c r="F18" s="3"/>
      <c r="G18" s="3" t="s">
        <v>113</v>
      </c>
      <c r="H18" s="3"/>
      <c r="I18" s="3" t="s">
        <v>114</v>
      </c>
      <c r="J18" s="3"/>
      <c r="K18" s="5">
        <v>0</v>
      </c>
      <c r="L18" s="3"/>
      <c r="M18" s="5">
        <v>0</v>
      </c>
      <c r="N18" s="3"/>
      <c r="O18" s="5">
        <v>57440</v>
      </c>
      <c r="P18" s="3"/>
      <c r="Q18" s="5">
        <v>44250150172</v>
      </c>
      <c r="R18" s="3"/>
      <c r="S18" s="5">
        <v>44252656951</v>
      </c>
      <c r="T18" s="3"/>
      <c r="U18" s="5">
        <v>38402</v>
      </c>
      <c r="V18" s="3"/>
      <c r="W18" s="5">
        <v>29886122976</v>
      </c>
      <c r="X18" s="3"/>
      <c r="Y18" s="5">
        <v>0</v>
      </c>
      <c r="Z18" s="3"/>
      <c r="AA18" s="5">
        <v>0</v>
      </c>
      <c r="AB18" s="5"/>
      <c r="AC18" s="5">
        <v>95842</v>
      </c>
      <c r="AD18" s="3"/>
      <c r="AE18" s="5">
        <v>779325</v>
      </c>
      <c r="AF18" s="3"/>
      <c r="AG18" s="5">
        <v>74136273148</v>
      </c>
      <c r="AH18" s="3"/>
      <c r="AI18" s="5">
        <v>74678528712</v>
      </c>
      <c r="AJ18" s="3"/>
      <c r="AK18" s="8">
        <v>3.4688532021498919E-3</v>
      </c>
    </row>
    <row r="19" spans="1:37" x14ac:dyDescent="0.55000000000000004">
      <c r="A19" s="3" t="s">
        <v>115</v>
      </c>
      <c r="B19" s="3"/>
      <c r="C19" s="3" t="s">
        <v>85</v>
      </c>
      <c r="D19" s="3"/>
      <c r="E19" s="3" t="s">
        <v>85</v>
      </c>
      <c r="F19" s="3"/>
      <c r="G19" s="3" t="s">
        <v>116</v>
      </c>
      <c r="H19" s="3"/>
      <c r="I19" s="3" t="s">
        <v>117</v>
      </c>
      <c r="J19" s="3"/>
      <c r="K19" s="5">
        <v>0</v>
      </c>
      <c r="L19" s="3"/>
      <c r="M19" s="5">
        <v>0</v>
      </c>
      <c r="N19" s="3"/>
      <c r="O19" s="5">
        <v>110000</v>
      </c>
      <c r="P19" s="3"/>
      <c r="Q19" s="5">
        <v>83746980465</v>
      </c>
      <c r="R19" s="3"/>
      <c r="S19" s="5">
        <v>83763455121</v>
      </c>
      <c r="T19" s="3"/>
      <c r="U19" s="5">
        <v>58668</v>
      </c>
      <c r="V19" s="3"/>
      <c r="W19" s="5">
        <v>45000671036</v>
      </c>
      <c r="X19" s="3"/>
      <c r="Y19" s="5">
        <v>0</v>
      </c>
      <c r="Z19" s="3"/>
      <c r="AA19" s="5">
        <v>0</v>
      </c>
      <c r="AB19" s="5"/>
      <c r="AC19" s="5">
        <v>168668</v>
      </c>
      <c r="AD19" s="3"/>
      <c r="AE19" s="5">
        <v>770014</v>
      </c>
      <c r="AF19" s="3"/>
      <c r="AG19" s="5">
        <v>128747651499</v>
      </c>
      <c r="AH19" s="3"/>
      <c r="AI19" s="5">
        <v>129853181196</v>
      </c>
      <c r="AJ19" s="3"/>
      <c r="AK19" s="8">
        <v>6.0317420705787664E-3</v>
      </c>
    </row>
    <row r="20" spans="1:37" x14ac:dyDescent="0.55000000000000004">
      <c r="A20" s="3" t="s">
        <v>118</v>
      </c>
      <c r="B20" s="3"/>
      <c r="C20" s="3" t="s">
        <v>85</v>
      </c>
      <c r="D20" s="3"/>
      <c r="E20" s="3" t="s">
        <v>85</v>
      </c>
      <c r="F20" s="3"/>
      <c r="G20" s="3" t="s">
        <v>119</v>
      </c>
      <c r="H20" s="3"/>
      <c r="I20" s="3" t="s">
        <v>120</v>
      </c>
      <c r="J20" s="3"/>
      <c r="K20" s="5">
        <v>0</v>
      </c>
      <c r="L20" s="3"/>
      <c r="M20" s="5">
        <v>0</v>
      </c>
      <c r="N20" s="3"/>
      <c r="O20" s="5">
        <v>1934</v>
      </c>
      <c r="P20" s="3"/>
      <c r="Q20" s="5">
        <v>1446184593</v>
      </c>
      <c r="R20" s="3"/>
      <c r="S20" s="5">
        <v>1443192811</v>
      </c>
      <c r="T20" s="3"/>
      <c r="U20" s="5">
        <v>14947</v>
      </c>
      <c r="V20" s="3"/>
      <c r="W20" s="5">
        <v>11274096552</v>
      </c>
      <c r="X20" s="3"/>
      <c r="Y20" s="5">
        <v>0</v>
      </c>
      <c r="Z20" s="3"/>
      <c r="AA20" s="5">
        <v>0</v>
      </c>
      <c r="AB20" s="5"/>
      <c r="AC20" s="5">
        <v>16881</v>
      </c>
      <c r="AD20" s="3"/>
      <c r="AE20" s="5">
        <v>754544</v>
      </c>
      <c r="AF20" s="3"/>
      <c r="AG20" s="5">
        <v>12720281145</v>
      </c>
      <c r="AH20" s="3"/>
      <c r="AI20" s="5">
        <v>12735148599</v>
      </c>
      <c r="AJ20" s="3"/>
      <c r="AK20" s="8">
        <v>5.9155371375704693E-4</v>
      </c>
    </row>
    <row r="21" spans="1:37" x14ac:dyDescent="0.55000000000000004">
      <c r="A21" s="3" t="s">
        <v>121</v>
      </c>
      <c r="B21" s="3"/>
      <c r="C21" s="3" t="s">
        <v>85</v>
      </c>
      <c r="D21" s="3"/>
      <c r="E21" s="3" t="s">
        <v>85</v>
      </c>
      <c r="F21" s="3"/>
      <c r="G21" s="3" t="s">
        <v>122</v>
      </c>
      <c r="H21" s="3"/>
      <c r="I21" s="3" t="s">
        <v>123</v>
      </c>
      <c r="J21" s="3"/>
      <c r="K21" s="5">
        <v>0</v>
      </c>
      <c r="L21" s="3"/>
      <c r="M21" s="5">
        <v>0</v>
      </c>
      <c r="N21" s="3"/>
      <c r="O21" s="5">
        <v>50000</v>
      </c>
      <c r="P21" s="3"/>
      <c r="Q21" s="5">
        <v>36009239461</v>
      </c>
      <c r="R21" s="3"/>
      <c r="S21" s="5">
        <v>36035267423</v>
      </c>
      <c r="T21" s="3"/>
      <c r="U21" s="5">
        <v>28106</v>
      </c>
      <c r="V21" s="3"/>
      <c r="W21" s="5">
        <v>20460380056</v>
      </c>
      <c r="X21" s="3"/>
      <c r="Y21" s="5">
        <v>0</v>
      </c>
      <c r="Z21" s="3"/>
      <c r="AA21" s="5">
        <v>0</v>
      </c>
      <c r="AB21" s="5"/>
      <c r="AC21" s="5">
        <v>78106</v>
      </c>
      <c r="AD21" s="3"/>
      <c r="AE21" s="5">
        <v>729007</v>
      </c>
      <c r="AF21" s="3"/>
      <c r="AG21" s="5">
        <v>56469619517</v>
      </c>
      <c r="AH21" s="3"/>
      <c r="AI21" s="5">
        <v>56929500399</v>
      </c>
      <c r="AJ21" s="3"/>
      <c r="AK21" s="8">
        <v>2.6444023893059353E-3</v>
      </c>
    </row>
    <row r="22" spans="1:37" x14ac:dyDescent="0.55000000000000004">
      <c r="A22" s="3" t="s">
        <v>124</v>
      </c>
      <c r="B22" s="3"/>
      <c r="C22" s="3" t="s">
        <v>85</v>
      </c>
      <c r="D22" s="3"/>
      <c r="E22" s="3" t="s">
        <v>85</v>
      </c>
      <c r="F22" s="3"/>
      <c r="G22" s="3" t="s">
        <v>125</v>
      </c>
      <c r="H22" s="3"/>
      <c r="I22" s="3" t="s">
        <v>126</v>
      </c>
      <c r="J22" s="3"/>
      <c r="K22" s="5">
        <v>0</v>
      </c>
      <c r="L22" s="3"/>
      <c r="M22" s="5">
        <v>0</v>
      </c>
      <c r="N22" s="3"/>
      <c r="O22" s="5">
        <v>82730</v>
      </c>
      <c r="P22" s="3"/>
      <c r="Q22" s="5">
        <v>70147292032</v>
      </c>
      <c r="R22" s="3"/>
      <c r="S22" s="5">
        <v>81645831030</v>
      </c>
      <c r="T22" s="3"/>
      <c r="U22" s="5">
        <v>0</v>
      </c>
      <c r="V22" s="3"/>
      <c r="W22" s="5">
        <v>0</v>
      </c>
      <c r="X22" s="3"/>
      <c r="Y22" s="5">
        <v>82730</v>
      </c>
      <c r="Z22" s="3"/>
      <c r="AA22" s="5">
        <v>82730000000</v>
      </c>
      <c r="AB22" s="5"/>
      <c r="AC22" s="5">
        <v>0</v>
      </c>
      <c r="AD22" s="3"/>
      <c r="AE22" s="5">
        <v>0</v>
      </c>
      <c r="AF22" s="3"/>
      <c r="AG22" s="5">
        <v>0</v>
      </c>
      <c r="AH22" s="3"/>
      <c r="AI22" s="5">
        <v>0</v>
      </c>
      <c r="AJ22" s="3"/>
      <c r="AK22" s="8">
        <v>0</v>
      </c>
    </row>
    <row r="23" spans="1:37" x14ac:dyDescent="0.55000000000000004">
      <c r="A23" s="3" t="s">
        <v>127</v>
      </c>
      <c r="B23" s="3"/>
      <c r="C23" s="3" t="s">
        <v>85</v>
      </c>
      <c r="D23" s="3"/>
      <c r="E23" s="3" t="s">
        <v>85</v>
      </c>
      <c r="F23" s="3"/>
      <c r="G23" s="3" t="s">
        <v>128</v>
      </c>
      <c r="H23" s="3"/>
      <c r="I23" s="3" t="s">
        <v>129</v>
      </c>
      <c r="J23" s="3"/>
      <c r="K23" s="5">
        <v>0</v>
      </c>
      <c r="L23" s="3"/>
      <c r="M23" s="5">
        <v>0</v>
      </c>
      <c r="N23" s="3"/>
      <c r="O23" s="5">
        <v>104664</v>
      </c>
      <c r="P23" s="3"/>
      <c r="Q23" s="5">
        <v>87006314799</v>
      </c>
      <c r="R23" s="3"/>
      <c r="S23" s="5">
        <v>101857076778</v>
      </c>
      <c r="T23" s="3"/>
      <c r="U23" s="5">
        <v>0</v>
      </c>
      <c r="V23" s="3"/>
      <c r="W23" s="5">
        <v>0</v>
      </c>
      <c r="X23" s="3"/>
      <c r="Y23" s="5">
        <v>0</v>
      </c>
      <c r="Z23" s="3"/>
      <c r="AA23" s="5">
        <v>0</v>
      </c>
      <c r="AB23" s="5"/>
      <c r="AC23" s="5">
        <v>104664</v>
      </c>
      <c r="AD23" s="3"/>
      <c r="AE23" s="5">
        <v>989449</v>
      </c>
      <c r="AF23" s="3"/>
      <c r="AG23" s="5">
        <v>87006314799</v>
      </c>
      <c r="AH23" s="3"/>
      <c r="AI23" s="5">
        <v>103540919948</v>
      </c>
      <c r="AJ23" s="3"/>
      <c r="AK23" s="8">
        <v>4.8095250119280673E-3</v>
      </c>
    </row>
    <row r="24" spans="1:37" x14ac:dyDescent="0.55000000000000004">
      <c r="A24" s="3" t="s">
        <v>130</v>
      </c>
      <c r="B24" s="3"/>
      <c r="C24" s="3" t="s">
        <v>85</v>
      </c>
      <c r="D24" s="3"/>
      <c r="E24" s="3" t="s">
        <v>85</v>
      </c>
      <c r="F24" s="3"/>
      <c r="G24" s="3" t="s">
        <v>131</v>
      </c>
      <c r="H24" s="3"/>
      <c r="I24" s="3" t="s">
        <v>132</v>
      </c>
      <c r="J24" s="3"/>
      <c r="K24" s="5">
        <v>0</v>
      </c>
      <c r="L24" s="3"/>
      <c r="M24" s="5">
        <v>0</v>
      </c>
      <c r="N24" s="3"/>
      <c r="O24" s="5">
        <v>100332</v>
      </c>
      <c r="P24" s="3"/>
      <c r="Q24" s="5">
        <v>83813841303</v>
      </c>
      <c r="R24" s="3"/>
      <c r="S24" s="5">
        <v>95505673366</v>
      </c>
      <c r="T24" s="3"/>
      <c r="U24" s="5">
        <v>0</v>
      </c>
      <c r="V24" s="3"/>
      <c r="W24" s="5">
        <v>0</v>
      </c>
      <c r="X24" s="3"/>
      <c r="Y24" s="5">
        <v>0</v>
      </c>
      <c r="Z24" s="3"/>
      <c r="AA24" s="5">
        <v>0</v>
      </c>
      <c r="AB24" s="5"/>
      <c r="AC24" s="5">
        <v>100332</v>
      </c>
      <c r="AD24" s="3"/>
      <c r="AE24" s="5">
        <v>968014</v>
      </c>
      <c r="AF24" s="3"/>
      <c r="AG24" s="5">
        <v>83813841303</v>
      </c>
      <c r="AH24" s="3"/>
      <c r="AI24" s="5">
        <v>97105177144</v>
      </c>
      <c r="AJ24" s="3"/>
      <c r="AK24" s="8">
        <v>4.5105816958492103E-3</v>
      </c>
    </row>
    <row r="25" spans="1:37" x14ac:dyDescent="0.55000000000000004">
      <c r="A25" s="3" t="s">
        <v>133</v>
      </c>
      <c r="B25" s="3"/>
      <c r="C25" s="3" t="s">
        <v>85</v>
      </c>
      <c r="D25" s="3"/>
      <c r="E25" s="3" t="s">
        <v>85</v>
      </c>
      <c r="F25" s="3"/>
      <c r="G25" s="3" t="s">
        <v>134</v>
      </c>
      <c r="H25" s="3"/>
      <c r="I25" s="3" t="s">
        <v>135</v>
      </c>
      <c r="J25" s="3"/>
      <c r="K25" s="5">
        <v>15</v>
      </c>
      <c r="L25" s="3"/>
      <c r="M25" s="5">
        <v>15</v>
      </c>
      <c r="N25" s="3"/>
      <c r="O25" s="5">
        <v>200000</v>
      </c>
      <c r="P25" s="3"/>
      <c r="Q25" s="5">
        <v>194435235000</v>
      </c>
      <c r="R25" s="3"/>
      <c r="S25" s="5">
        <v>195964475000</v>
      </c>
      <c r="T25" s="3"/>
      <c r="U25" s="5">
        <v>0</v>
      </c>
      <c r="V25" s="3"/>
      <c r="W25" s="5">
        <v>0</v>
      </c>
      <c r="X25" s="3"/>
      <c r="Y25" s="5">
        <v>0</v>
      </c>
      <c r="Z25" s="3"/>
      <c r="AA25" s="5">
        <v>0</v>
      </c>
      <c r="AB25" s="5"/>
      <c r="AC25" s="5">
        <v>200000</v>
      </c>
      <c r="AD25" s="3"/>
      <c r="AE25" s="5">
        <v>980000</v>
      </c>
      <c r="AF25" s="3"/>
      <c r="AG25" s="5">
        <v>194435235000</v>
      </c>
      <c r="AH25" s="3"/>
      <c r="AI25" s="5">
        <v>195964475000</v>
      </c>
      <c r="AJ25" s="3"/>
      <c r="AK25" s="8">
        <v>9.1026431336500169E-3</v>
      </c>
    </row>
    <row r="26" spans="1:37" x14ac:dyDescent="0.55000000000000004">
      <c r="A26" s="3" t="s">
        <v>136</v>
      </c>
      <c r="B26" s="3"/>
      <c r="C26" s="3" t="s">
        <v>85</v>
      </c>
      <c r="D26" s="3"/>
      <c r="E26" s="3" t="s">
        <v>85</v>
      </c>
      <c r="F26" s="3"/>
      <c r="G26" s="3" t="s">
        <v>137</v>
      </c>
      <c r="H26" s="3"/>
      <c r="I26" s="3" t="s">
        <v>138</v>
      </c>
      <c r="J26" s="3"/>
      <c r="K26" s="5">
        <v>16</v>
      </c>
      <c r="L26" s="3"/>
      <c r="M26" s="5">
        <v>16</v>
      </c>
      <c r="N26" s="3"/>
      <c r="O26" s="5">
        <v>200000</v>
      </c>
      <c r="P26" s="3"/>
      <c r="Q26" s="5">
        <v>187082000000</v>
      </c>
      <c r="R26" s="3"/>
      <c r="S26" s="5">
        <v>187186066375</v>
      </c>
      <c r="T26" s="3"/>
      <c r="U26" s="5">
        <v>0</v>
      </c>
      <c r="V26" s="3"/>
      <c r="W26" s="5">
        <v>0</v>
      </c>
      <c r="X26" s="3"/>
      <c r="Y26" s="5">
        <v>0</v>
      </c>
      <c r="Z26" s="3"/>
      <c r="AA26" s="5">
        <v>0</v>
      </c>
      <c r="AB26" s="5"/>
      <c r="AC26" s="5">
        <v>200000</v>
      </c>
      <c r="AD26" s="3"/>
      <c r="AE26" s="5">
        <v>936100</v>
      </c>
      <c r="AF26" s="3"/>
      <c r="AG26" s="5">
        <v>187082000000</v>
      </c>
      <c r="AH26" s="3"/>
      <c r="AI26" s="5">
        <v>187186066375</v>
      </c>
      <c r="AJ26" s="3"/>
      <c r="AK26" s="8">
        <v>8.6948818749079393E-3</v>
      </c>
    </row>
    <row r="27" spans="1:37" x14ac:dyDescent="0.55000000000000004">
      <c r="A27" s="3" t="s">
        <v>139</v>
      </c>
      <c r="B27" s="3"/>
      <c r="C27" s="3" t="s">
        <v>85</v>
      </c>
      <c r="D27" s="3"/>
      <c r="E27" s="3" t="s">
        <v>85</v>
      </c>
      <c r="F27" s="3"/>
      <c r="G27" s="3" t="s">
        <v>140</v>
      </c>
      <c r="H27" s="3"/>
      <c r="I27" s="3" t="s">
        <v>141</v>
      </c>
      <c r="J27" s="3"/>
      <c r="K27" s="5">
        <v>0</v>
      </c>
      <c r="L27" s="3"/>
      <c r="M27" s="5">
        <v>0</v>
      </c>
      <c r="N27" s="3"/>
      <c r="O27" s="5">
        <v>0</v>
      </c>
      <c r="P27" s="3"/>
      <c r="Q27" s="5">
        <v>0</v>
      </c>
      <c r="R27" s="3"/>
      <c r="S27" s="5">
        <v>0</v>
      </c>
      <c r="T27" s="3"/>
      <c r="U27" s="5">
        <v>20000</v>
      </c>
      <c r="V27" s="3"/>
      <c r="W27" s="5">
        <v>17002881206</v>
      </c>
      <c r="X27" s="3"/>
      <c r="Y27" s="5">
        <v>0</v>
      </c>
      <c r="Z27" s="3"/>
      <c r="AA27" s="5">
        <v>0</v>
      </c>
      <c r="AB27" s="5"/>
      <c r="AC27" s="5">
        <v>20000</v>
      </c>
      <c r="AD27" s="3"/>
      <c r="AE27" s="5">
        <v>852928</v>
      </c>
      <c r="AF27" s="3"/>
      <c r="AG27" s="5">
        <v>17002881206</v>
      </c>
      <c r="AH27" s="3"/>
      <c r="AI27" s="5">
        <v>17055468136</v>
      </c>
      <c r="AJ27" s="3"/>
      <c r="AK27" s="8">
        <v>7.9223461252018795E-4</v>
      </c>
    </row>
    <row r="28" spans="1:37" ht="24.75" thickBot="1" x14ac:dyDescent="0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0">
        <f>SUM(Q9:Q27)</f>
        <v>1274371268127</v>
      </c>
      <c r="R28" s="3"/>
      <c r="S28" s="10">
        <f>SUM(S9:S27)</f>
        <v>1383447210685</v>
      </c>
      <c r="T28" s="3"/>
      <c r="U28" s="3"/>
      <c r="V28" s="3"/>
      <c r="W28" s="10">
        <f>SUM(W9:W27)</f>
        <v>123624151826</v>
      </c>
      <c r="X28" s="3"/>
      <c r="Y28" s="3"/>
      <c r="Z28" s="3"/>
      <c r="AA28" s="10">
        <f>SUM(AA9:AA27)</f>
        <v>218583000000</v>
      </c>
      <c r="AB28" s="3"/>
      <c r="AC28" s="3"/>
      <c r="AD28" s="3"/>
      <c r="AE28" s="3"/>
      <c r="AF28" s="3"/>
      <c r="AG28" s="10">
        <f>SUM(AG9:AG27)</f>
        <v>1213326943522</v>
      </c>
      <c r="AH28" s="3"/>
      <c r="AI28" s="10">
        <f>SUM(AI9:AI27)</f>
        <v>1302091196467</v>
      </c>
      <c r="AJ28" s="3"/>
      <c r="AK28" s="9">
        <f>SUM(AK9:AK27)</f>
        <v>6.048275580995921E-2</v>
      </c>
    </row>
    <row r="29" spans="1:37" ht="24.75" thickTop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5"/>
      <c r="R29" s="3"/>
      <c r="S29" s="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"/>
      <c r="AH29" s="3"/>
      <c r="AI29" s="5"/>
      <c r="AJ29" s="3"/>
      <c r="AK29" s="3"/>
    </row>
    <row r="30" spans="1:37" x14ac:dyDescent="0.55000000000000004">
      <c r="Q30" s="2"/>
      <c r="R30" s="2"/>
      <c r="S30" s="2"/>
      <c r="AG30" s="2"/>
      <c r="AH30" s="2"/>
      <c r="AI30" s="2"/>
      <c r="AK30" s="11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K18" sqref="K1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143</v>
      </c>
      <c r="C6" s="20" t="s">
        <v>144</v>
      </c>
      <c r="D6" s="20" t="s">
        <v>144</v>
      </c>
      <c r="E6" s="20" t="s">
        <v>144</v>
      </c>
      <c r="F6" s="20" t="s">
        <v>144</v>
      </c>
      <c r="G6" s="20" t="s">
        <v>144</v>
      </c>
      <c r="H6" s="20" t="s">
        <v>144</v>
      </c>
      <c r="I6" s="20" t="s">
        <v>144</v>
      </c>
      <c r="K6" s="20" t="s">
        <v>196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143</v>
      </c>
      <c r="C7" s="20" t="s">
        <v>145</v>
      </c>
      <c r="E7" s="20" t="s">
        <v>146</v>
      </c>
      <c r="G7" s="20" t="s">
        <v>147</v>
      </c>
      <c r="I7" s="20" t="s">
        <v>82</v>
      </c>
      <c r="K7" s="20" t="s">
        <v>148</v>
      </c>
      <c r="M7" s="20" t="s">
        <v>149</v>
      </c>
      <c r="O7" s="20" t="s">
        <v>150</v>
      </c>
      <c r="Q7" s="20" t="s">
        <v>148</v>
      </c>
      <c r="S7" s="20" t="s">
        <v>142</v>
      </c>
    </row>
    <row r="8" spans="1:19" x14ac:dyDescent="0.55000000000000004">
      <c r="A8" s="1" t="s">
        <v>151</v>
      </c>
      <c r="C8" s="3" t="s">
        <v>152</v>
      </c>
      <c r="D8" s="3"/>
      <c r="E8" s="3" t="s">
        <v>153</v>
      </c>
      <c r="F8" s="3"/>
      <c r="G8" s="3" t="s">
        <v>154</v>
      </c>
      <c r="H8" s="3"/>
      <c r="I8" s="3">
        <v>8</v>
      </c>
      <c r="J8" s="3"/>
      <c r="K8" s="5">
        <v>1181104621180</v>
      </c>
      <c r="L8" s="3"/>
      <c r="M8" s="5">
        <v>291121947669</v>
      </c>
      <c r="N8" s="3"/>
      <c r="O8" s="5">
        <v>627925539701</v>
      </c>
      <c r="P8" s="3"/>
      <c r="Q8" s="5">
        <v>844301029148</v>
      </c>
      <c r="R8" s="3"/>
      <c r="S8" s="8">
        <v>3.921818465161956E-2</v>
      </c>
    </row>
    <row r="9" spans="1:19" x14ac:dyDescent="0.55000000000000004">
      <c r="A9" s="1" t="s">
        <v>155</v>
      </c>
      <c r="C9" s="3" t="s">
        <v>156</v>
      </c>
      <c r="D9" s="3"/>
      <c r="E9" s="3" t="s">
        <v>153</v>
      </c>
      <c r="F9" s="3"/>
      <c r="G9" s="3" t="s">
        <v>157</v>
      </c>
      <c r="H9" s="3"/>
      <c r="I9" s="3">
        <v>10</v>
      </c>
      <c r="J9" s="3"/>
      <c r="K9" s="5">
        <v>87775999803</v>
      </c>
      <c r="L9" s="3"/>
      <c r="M9" s="5">
        <v>450550646634</v>
      </c>
      <c r="N9" s="3"/>
      <c r="O9" s="5">
        <v>366617620701</v>
      </c>
      <c r="P9" s="3"/>
      <c r="Q9" s="5">
        <v>171709025736</v>
      </c>
      <c r="R9" s="3"/>
      <c r="S9" s="8">
        <v>7.9759659708808668E-3</v>
      </c>
    </row>
    <row r="10" spans="1:19" ht="24.75" thickBot="1" x14ac:dyDescent="0.6">
      <c r="K10" s="4">
        <f>SUM(K8:K9)</f>
        <v>1268880620983</v>
      </c>
      <c r="M10" s="4">
        <f>SUM(M8:M9)</f>
        <v>741672594303</v>
      </c>
      <c r="O10" s="4">
        <f>SUM(O8:O9)</f>
        <v>994543160402</v>
      </c>
      <c r="Q10" s="4">
        <f>SUM(Q8:Q9)</f>
        <v>1016010054884</v>
      </c>
      <c r="S10" s="12">
        <f>SUM(S8:S9)</f>
        <v>4.719415062250043E-2</v>
      </c>
    </row>
    <row r="11" spans="1:19" ht="24.75" thickTop="1" x14ac:dyDescent="0.55000000000000004">
      <c r="K11" s="2"/>
      <c r="Q11" s="2"/>
      <c r="S11" s="11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18" sqref="A14:E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.42578125" style="1" bestFit="1" customWidth="1"/>
    <col min="10" max="16384" width="9.140625" style="1"/>
  </cols>
  <sheetData>
    <row r="2" spans="1:9" ht="24.75" x14ac:dyDescent="0.55000000000000004">
      <c r="A2" s="21" t="s">
        <v>0</v>
      </c>
      <c r="B2" s="21"/>
      <c r="C2" s="21"/>
      <c r="D2" s="21"/>
      <c r="E2" s="21"/>
      <c r="F2" s="21"/>
      <c r="G2" s="21"/>
    </row>
    <row r="3" spans="1:9" ht="24.75" x14ac:dyDescent="0.55000000000000004">
      <c r="A3" s="21" t="s">
        <v>158</v>
      </c>
      <c r="B3" s="21"/>
      <c r="C3" s="21"/>
      <c r="D3" s="21"/>
      <c r="E3" s="21"/>
      <c r="F3" s="21"/>
      <c r="G3" s="21"/>
    </row>
    <row r="4" spans="1:9" ht="24.75" x14ac:dyDescent="0.55000000000000004">
      <c r="A4" s="21" t="s">
        <v>2</v>
      </c>
      <c r="B4" s="21"/>
      <c r="C4" s="21"/>
      <c r="D4" s="21"/>
      <c r="E4" s="21"/>
      <c r="F4" s="21"/>
      <c r="G4" s="21"/>
    </row>
    <row r="6" spans="1:9" ht="24.75" x14ac:dyDescent="0.55000000000000004">
      <c r="A6" s="20" t="s">
        <v>162</v>
      </c>
      <c r="C6" s="20" t="s">
        <v>148</v>
      </c>
      <c r="E6" s="20" t="s">
        <v>184</v>
      </c>
      <c r="G6" s="20" t="s">
        <v>13</v>
      </c>
    </row>
    <row r="7" spans="1:9" x14ac:dyDescent="0.55000000000000004">
      <c r="A7" s="1" t="s">
        <v>193</v>
      </c>
      <c r="C7" s="5">
        <f>'سرمایه‌گذاری در سهام'!I62</f>
        <v>1017160770968</v>
      </c>
      <c r="E7" s="8">
        <f>C7/$C$11</f>
        <v>0.96969627618653409</v>
      </c>
      <c r="G7" s="8">
        <v>4.7247601932289121E-2</v>
      </c>
      <c r="I7" s="2"/>
    </row>
    <row r="8" spans="1:9" x14ac:dyDescent="0.55000000000000004">
      <c r="A8" s="1" t="s">
        <v>194</v>
      </c>
      <c r="C8" s="5">
        <f>'سرمایه‌گذاری در اوراق بهادار'!I27</f>
        <v>18773975894</v>
      </c>
      <c r="E8" s="8">
        <f t="shared" ref="E8:E10" si="0">C8/$C$11</f>
        <v>1.7897912535795476E-2</v>
      </c>
      <c r="G8" s="8">
        <v>8.720601158083884E-4</v>
      </c>
      <c r="I8" s="2"/>
    </row>
    <row r="9" spans="1:9" x14ac:dyDescent="0.55000000000000004">
      <c r="A9" s="1" t="s">
        <v>195</v>
      </c>
      <c r="C9" s="5">
        <f>'درآمد سپرده بانکی'!E10</f>
        <v>3044548557</v>
      </c>
      <c r="E9" s="8">
        <f>C9/$C$11</f>
        <v>2.9024786274271927E-3</v>
      </c>
      <c r="G9" s="8">
        <v>1.4142072953498392E-4</v>
      </c>
      <c r="I9" s="2"/>
    </row>
    <row r="10" spans="1:9" x14ac:dyDescent="0.55000000000000004">
      <c r="A10" s="1" t="s">
        <v>191</v>
      </c>
      <c r="C10" s="5">
        <f>'سایر درآمدها'!C9</f>
        <v>9968499831</v>
      </c>
      <c r="E10" s="8">
        <f t="shared" si="0"/>
        <v>9.5033326502432531E-3</v>
      </c>
      <c r="G10" s="8">
        <v>4.6304156168838003E-4</v>
      </c>
      <c r="I10" s="2"/>
    </row>
    <row r="11" spans="1:9" ht="24.75" thickBot="1" x14ac:dyDescent="0.6">
      <c r="C11" s="4">
        <f>SUM(C7:C10)</f>
        <v>1048947795250</v>
      </c>
      <c r="E11" s="12">
        <f>SUM(E7:E10)</f>
        <v>1</v>
      </c>
      <c r="G11" s="12">
        <f>SUM(G7:G10)</f>
        <v>4.8724124339320878E-2</v>
      </c>
      <c r="I11" s="2"/>
    </row>
    <row r="12" spans="1:9" ht="24.75" thickTop="1" x14ac:dyDescent="0.55000000000000004">
      <c r="I12" s="2"/>
    </row>
    <row r="13" spans="1:9" x14ac:dyDescent="0.55000000000000004">
      <c r="G13" s="1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C18" sqref="C18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20" t="s">
        <v>159</v>
      </c>
      <c r="B6" s="20" t="s">
        <v>159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I6" s="20" t="s">
        <v>160</v>
      </c>
      <c r="J6" s="20" t="s">
        <v>160</v>
      </c>
      <c r="K6" s="20" t="s">
        <v>160</v>
      </c>
      <c r="L6" s="20" t="s">
        <v>160</v>
      </c>
      <c r="M6" s="20" t="s">
        <v>160</v>
      </c>
      <c r="O6" s="20" t="s">
        <v>161</v>
      </c>
      <c r="P6" s="20" t="s">
        <v>161</v>
      </c>
      <c r="Q6" s="20" t="s">
        <v>161</v>
      </c>
      <c r="R6" s="20" t="s">
        <v>161</v>
      </c>
      <c r="S6" s="20" t="s">
        <v>161</v>
      </c>
    </row>
    <row r="7" spans="1:19" ht="24.75" x14ac:dyDescent="0.55000000000000004">
      <c r="A7" s="22" t="s">
        <v>162</v>
      </c>
      <c r="C7" s="22" t="s">
        <v>163</v>
      </c>
      <c r="E7" s="22" t="s">
        <v>81</v>
      </c>
      <c r="G7" s="22" t="s">
        <v>82</v>
      </c>
      <c r="I7" s="22" t="s">
        <v>164</v>
      </c>
      <c r="K7" s="22" t="s">
        <v>165</v>
      </c>
      <c r="M7" s="22" t="s">
        <v>166</v>
      </c>
      <c r="O7" s="22" t="s">
        <v>164</v>
      </c>
      <c r="Q7" s="22" t="s">
        <v>165</v>
      </c>
      <c r="S7" s="22" t="s">
        <v>166</v>
      </c>
    </row>
    <row r="8" spans="1:19" x14ac:dyDescent="0.55000000000000004">
      <c r="A8" s="1" t="s">
        <v>136</v>
      </c>
      <c r="C8" s="7" t="s">
        <v>197</v>
      </c>
      <c r="D8" s="7"/>
      <c r="E8" s="7" t="s">
        <v>138</v>
      </c>
      <c r="F8" s="7"/>
      <c r="G8" s="7">
        <v>16</v>
      </c>
      <c r="H8" s="7"/>
      <c r="I8" s="7">
        <v>2729018640</v>
      </c>
      <c r="J8" s="7"/>
      <c r="K8" s="7">
        <v>0</v>
      </c>
      <c r="L8" s="7"/>
      <c r="M8" s="7">
        <v>2729018640</v>
      </c>
      <c r="N8" s="7"/>
      <c r="O8" s="7">
        <v>2729018640</v>
      </c>
      <c r="P8" s="7"/>
      <c r="Q8" s="7">
        <v>0</v>
      </c>
      <c r="R8" s="7"/>
      <c r="S8" s="7">
        <v>2729018640</v>
      </c>
    </row>
    <row r="9" spans="1:19" x14ac:dyDescent="0.55000000000000004">
      <c r="A9" s="1" t="s">
        <v>133</v>
      </c>
      <c r="C9" s="7" t="s">
        <v>197</v>
      </c>
      <c r="D9" s="7"/>
      <c r="E9" s="7" t="s">
        <v>135</v>
      </c>
      <c r="F9" s="7"/>
      <c r="G9" s="7">
        <v>15</v>
      </c>
      <c r="H9" s="7"/>
      <c r="I9" s="7">
        <v>2442123288</v>
      </c>
      <c r="J9" s="7"/>
      <c r="K9" s="7">
        <v>0</v>
      </c>
      <c r="L9" s="7"/>
      <c r="M9" s="7">
        <v>2442123288</v>
      </c>
      <c r="N9" s="7"/>
      <c r="O9" s="7">
        <v>2442123288</v>
      </c>
      <c r="P9" s="7"/>
      <c r="Q9" s="7">
        <v>0</v>
      </c>
      <c r="R9" s="7"/>
      <c r="S9" s="7">
        <v>2442123288</v>
      </c>
    </row>
    <row r="10" spans="1:19" x14ac:dyDescent="0.55000000000000004">
      <c r="A10" s="1" t="s">
        <v>151</v>
      </c>
      <c r="C10" s="7">
        <v>1</v>
      </c>
      <c r="D10" s="7"/>
      <c r="E10" s="7" t="s">
        <v>197</v>
      </c>
      <c r="F10" s="7"/>
      <c r="G10" s="7">
        <v>0</v>
      </c>
      <c r="H10" s="7"/>
      <c r="I10" s="7">
        <v>2897565738</v>
      </c>
      <c r="J10" s="7"/>
      <c r="K10" s="7">
        <v>0</v>
      </c>
      <c r="L10" s="7"/>
      <c r="M10" s="7">
        <v>2897565738</v>
      </c>
      <c r="N10" s="7"/>
      <c r="O10" s="7">
        <v>2897565738</v>
      </c>
      <c r="P10" s="7"/>
      <c r="Q10" s="7">
        <v>0</v>
      </c>
      <c r="R10" s="7"/>
      <c r="S10" s="7">
        <v>2897565738</v>
      </c>
    </row>
    <row r="11" spans="1:19" x14ac:dyDescent="0.55000000000000004">
      <c r="A11" s="1" t="s">
        <v>155</v>
      </c>
      <c r="C11" s="7">
        <v>17</v>
      </c>
      <c r="D11" s="7"/>
      <c r="E11" s="7" t="s">
        <v>197</v>
      </c>
      <c r="F11" s="7"/>
      <c r="G11" s="7">
        <v>0</v>
      </c>
      <c r="H11" s="7"/>
      <c r="I11" s="7">
        <v>146982819</v>
      </c>
      <c r="J11" s="7"/>
      <c r="K11" s="7">
        <v>0</v>
      </c>
      <c r="L11" s="7"/>
      <c r="M11" s="7">
        <v>146982819</v>
      </c>
      <c r="N11" s="7"/>
      <c r="O11" s="7">
        <v>146982819</v>
      </c>
      <c r="P11" s="7"/>
      <c r="Q11" s="7">
        <v>0</v>
      </c>
      <c r="R11" s="7"/>
      <c r="S11" s="7">
        <v>146982819</v>
      </c>
    </row>
    <row r="12" spans="1:19" ht="24.75" thickBot="1" x14ac:dyDescent="0.6">
      <c r="C12" s="7"/>
      <c r="D12" s="7"/>
      <c r="E12" s="7"/>
      <c r="F12" s="7"/>
      <c r="G12" s="7"/>
      <c r="H12" s="7"/>
      <c r="I12" s="13">
        <f>SUM(I8:I11)</f>
        <v>8215690485</v>
      </c>
      <c r="J12" s="7"/>
      <c r="K12" s="13">
        <f>SUM(K8:K11)</f>
        <v>0</v>
      </c>
      <c r="L12" s="7"/>
      <c r="M12" s="13">
        <f>SUM(M8:M11)</f>
        <v>8215690485</v>
      </c>
      <c r="N12" s="7"/>
      <c r="O12" s="13">
        <f>SUM(O8:O11)</f>
        <v>8215690485</v>
      </c>
      <c r="P12" s="7"/>
      <c r="Q12" s="13">
        <f>SUM(Q8:Q11)</f>
        <v>0</v>
      </c>
      <c r="R12" s="7"/>
      <c r="S12" s="13">
        <f>SUM(S8:S11)</f>
        <v>8215690485</v>
      </c>
    </row>
    <row r="13" spans="1:19" ht="24.75" thickTop="1" x14ac:dyDescent="0.55000000000000004">
      <c r="M13" s="6"/>
      <c r="N13" s="6"/>
      <c r="O13" s="6"/>
      <c r="P13" s="6"/>
      <c r="Q13" s="6"/>
      <c r="R13" s="6"/>
      <c r="S13" s="6"/>
    </row>
    <row r="14" spans="1:19" x14ac:dyDescent="0.55000000000000004">
      <c r="S14" s="2"/>
    </row>
    <row r="17" spans="13:19" x14ac:dyDescent="0.55000000000000004">
      <c r="M17" s="6"/>
      <c r="N17" s="6"/>
      <c r="O17" s="6"/>
      <c r="P17" s="6"/>
      <c r="Q17" s="6"/>
      <c r="R17" s="6"/>
      <c r="S17" s="6"/>
    </row>
    <row r="18" spans="13:19" x14ac:dyDescent="0.55000000000000004">
      <c r="S18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3"/>
  <sheetViews>
    <sheetView rightToLeft="1" workbookViewId="0">
      <selection activeCell="E19" sqref="E19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2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2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2" ht="24.75" x14ac:dyDescent="0.55000000000000004">
      <c r="A6" s="19" t="s">
        <v>3</v>
      </c>
      <c r="C6" s="20" t="s">
        <v>168</v>
      </c>
      <c r="D6" s="20" t="s">
        <v>168</v>
      </c>
      <c r="E6" s="20" t="s">
        <v>168</v>
      </c>
      <c r="F6" s="20" t="s">
        <v>168</v>
      </c>
      <c r="G6" s="20" t="s">
        <v>168</v>
      </c>
      <c r="I6" s="20" t="s">
        <v>160</v>
      </c>
      <c r="J6" s="20" t="s">
        <v>160</v>
      </c>
      <c r="K6" s="20" t="s">
        <v>160</v>
      </c>
      <c r="L6" s="20" t="s">
        <v>160</v>
      </c>
      <c r="M6" s="20" t="s">
        <v>160</v>
      </c>
      <c r="O6" s="20" t="s">
        <v>161</v>
      </c>
      <c r="P6" s="20" t="s">
        <v>161</v>
      </c>
      <c r="Q6" s="20" t="s">
        <v>161</v>
      </c>
      <c r="R6" s="20" t="s">
        <v>161</v>
      </c>
      <c r="S6" s="20" t="s">
        <v>161</v>
      </c>
    </row>
    <row r="7" spans="1:22" ht="24.75" x14ac:dyDescent="0.55000000000000004">
      <c r="A7" s="20" t="s">
        <v>3</v>
      </c>
      <c r="C7" s="20" t="s">
        <v>169</v>
      </c>
      <c r="E7" s="20" t="s">
        <v>170</v>
      </c>
      <c r="G7" s="20" t="s">
        <v>171</v>
      </c>
      <c r="I7" s="20" t="s">
        <v>172</v>
      </c>
      <c r="K7" s="20" t="s">
        <v>165</v>
      </c>
      <c r="M7" s="20" t="s">
        <v>173</v>
      </c>
      <c r="O7" s="20" t="s">
        <v>172</v>
      </c>
      <c r="Q7" s="20" t="s">
        <v>165</v>
      </c>
      <c r="S7" s="20" t="s">
        <v>173</v>
      </c>
    </row>
    <row r="8" spans="1:22" x14ac:dyDescent="0.55000000000000004">
      <c r="A8" s="1" t="s">
        <v>60</v>
      </c>
      <c r="C8" s="1" t="s">
        <v>174</v>
      </c>
      <c r="E8" s="5">
        <v>10000000</v>
      </c>
      <c r="F8" s="3"/>
      <c r="G8" s="5">
        <v>150</v>
      </c>
      <c r="H8" s="3"/>
      <c r="I8" s="5">
        <v>1500000000</v>
      </c>
      <c r="J8" s="3"/>
      <c r="K8" s="5">
        <v>59210526</v>
      </c>
      <c r="L8" s="3"/>
      <c r="M8" s="5">
        <f>I8-K8</f>
        <v>1440789474</v>
      </c>
      <c r="N8" s="3"/>
      <c r="O8" s="5">
        <v>1500000000</v>
      </c>
      <c r="P8" s="3"/>
      <c r="Q8" s="5">
        <v>59210526</v>
      </c>
      <c r="R8" s="3"/>
      <c r="S8" s="5">
        <f>O8-Q8</f>
        <v>1440789474</v>
      </c>
      <c r="T8" s="3"/>
      <c r="U8" s="3"/>
      <c r="V8" s="3"/>
    </row>
    <row r="9" spans="1:22" x14ac:dyDescent="0.55000000000000004">
      <c r="A9" s="1" t="s">
        <v>50</v>
      </c>
      <c r="C9" s="1" t="s">
        <v>175</v>
      </c>
      <c r="E9" s="5">
        <v>20000000</v>
      </c>
      <c r="F9" s="3"/>
      <c r="G9" s="5">
        <v>600</v>
      </c>
      <c r="H9" s="3"/>
      <c r="I9" s="5">
        <v>12000000000</v>
      </c>
      <c r="J9" s="3"/>
      <c r="K9" s="5">
        <v>1681978799</v>
      </c>
      <c r="L9" s="3"/>
      <c r="M9" s="5">
        <f>I9-K9</f>
        <v>10318021201</v>
      </c>
      <c r="N9" s="3"/>
      <c r="O9" s="5">
        <v>12000000000</v>
      </c>
      <c r="P9" s="3"/>
      <c r="Q9" s="5">
        <v>1681978799</v>
      </c>
      <c r="R9" s="3"/>
      <c r="S9" s="5">
        <f t="shared" ref="S9:S10" si="0">O9-Q9</f>
        <v>10318021201</v>
      </c>
      <c r="T9" s="3"/>
      <c r="U9" s="3"/>
      <c r="V9" s="3"/>
    </row>
    <row r="10" spans="1:22" x14ac:dyDescent="0.55000000000000004">
      <c r="A10" s="1" t="s">
        <v>64</v>
      </c>
      <c r="C10" s="1" t="s">
        <v>176</v>
      </c>
      <c r="E10" s="5">
        <v>522412</v>
      </c>
      <c r="F10" s="3"/>
      <c r="G10" s="5">
        <v>2600</v>
      </c>
      <c r="H10" s="3"/>
      <c r="I10" s="5">
        <v>1358271200</v>
      </c>
      <c r="J10" s="3"/>
      <c r="K10" s="5">
        <v>103159838</v>
      </c>
      <c r="L10" s="3"/>
      <c r="M10" s="5">
        <f t="shared" ref="M10" si="1">I10-K10</f>
        <v>1255111362</v>
      </c>
      <c r="N10" s="3"/>
      <c r="O10" s="5">
        <v>1358271200</v>
      </c>
      <c r="P10" s="3"/>
      <c r="Q10" s="5">
        <v>103159838</v>
      </c>
      <c r="R10" s="3"/>
      <c r="S10" s="5">
        <f t="shared" si="0"/>
        <v>1255111362</v>
      </c>
      <c r="T10" s="3"/>
      <c r="U10" s="3"/>
      <c r="V10" s="3"/>
    </row>
    <row r="11" spans="1:22" ht="24.75" thickBot="1" x14ac:dyDescent="0.6">
      <c r="I11" s="10">
        <f>SUM(I8:I10)</f>
        <v>14858271200</v>
      </c>
      <c r="J11" s="3"/>
      <c r="K11" s="10">
        <f>SUM(K8:K10)</f>
        <v>1844349163</v>
      </c>
      <c r="L11" s="3"/>
      <c r="M11" s="10">
        <f>SUM(M8:M10)</f>
        <v>13013922037</v>
      </c>
      <c r="N11" s="3"/>
      <c r="O11" s="10">
        <f>SUM(O8:O10)</f>
        <v>14858271200</v>
      </c>
      <c r="P11" s="3"/>
      <c r="Q11" s="10">
        <f>SUM(Q8:Q10)</f>
        <v>1844349163</v>
      </c>
      <c r="R11" s="3"/>
      <c r="S11" s="10">
        <f>SUM(S8:S10)</f>
        <v>13013922037</v>
      </c>
    </row>
    <row r="12" spans="1:22" ht="24.75" thickTop="1" x14ac:dyDescent="0.55000000000000004">
      <c r="O12" s="2"/>
      <c r="Q12" s="2"/>
    </row>
    <row r="13" spans="1:22" x14ac:dyDescent="0.55000000000000004">
      <c r="I13" s="2"/>
      <c r="J13" s="2"/>
      <c r="K13" s="2"/>
      <c r="O13" s="2"/>
      <c r="P13" s="2"/>
      <c r="Q1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81"/>
  <sheetViews>
    <sheetView rightToLeft="1" workbookViewId="0">
      <selection activeCell="G77" sqref="G77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3</v>
      </c>
      <c r="C6" s="20" t="s">
        <v>160</v>
      </c>
      <c r="D6" s="20" t="s">
        <v>160</v>
      </c>
      <c r="E6" s="20" t="s">
        <v>160</v>
      </c>
      <c r="F6" s="20" t="s">
        <v>160</v>
      </c>
      <c r="G6" s="20" t="s">
        <v>160</v>
      </c>
      <c r="H6" s="20" t="s">
        <v>160</v>
      </c>
      <c r="I6" s="20" t="s">
        <v>160</v>
      </c>
      <c r="K6" s="20" t="s">
        <v>161</v>
      </c>
      <c r="L6" s="20" t="s">
        <v>161</v>
      </c>
      <c r="M6" s="20" t="s">
        <v>161</v>
      </c>
      <c r="N6" s="20" t="s">
        <v>161</v>
      </c>
      <c r="O6" s="20" t="s">
        <v>161</v>
      </c>
      <c r="P6" s="20" t="s">
        <v>161</v>
      </c>
      <c r="Q6" s="20" t="s">
        <v>161</v>
      </c>
    </row>
    <row r="7" spans="1:17" ht="24.75" x14ac:dyDescent="0.55000000000000004">
      <c r="A7" s="20" t="s">
        <v>3</v>
      </c>
      <c r="C7" s="20" t="s">
        <v>7</v>
      </c>
      <c r="E7" s="20" t="s">
        <v>177</v>
      </c>
      <c r="G7" s="20" t="s">
        <v>178</v>
      </c>
      <c r="I7" s="20" t="s">
        <v>179</v>
      </c>
      <c r="K7" s="20" t="s">
        <v>7</v>
      </c>
      <c r="M7" s="20" t="s">
        <v>177</v>
      </c>
      <c r="O7" s="20" t="s">
        <v>178</v>
      </c>
      <c r="Q7" s="20" t="s">
        <v>179</v>
      </c>
    </row>
    <row r="8" spans="1:17" x14ac:dyDescent="0.55000000000000004">
      <c r="A8" s="1" t="s">
        <v>69</v>
      </c>
      <c r="C8" s="2">
        <v>271293</v>
      </c>
      <c r="E8" s="7">
        <v>1981869550</v>
      </c>
      <c r="F8" s="7"/>
      <c r="G8" s="7">
        <v>1994184830</v>
      </c>
      <c r="H8" s="7"/>
      <c r="I8" s="7">
        <f>E8-G8</f>
        <v>-12315280</v>
      </c>
      <c r="J8" s="7"/>
      <c r="K8" s="7">
        <v>271293</v>
      </c>
      <c r="L8" s="7"/>
      <c r="M8" s="7">
        <v>1981869550</v>
      </c>
      <c r="N8" s="7"/>
      <c r="O8" s="7">
        <v>1994184830</v>
      </c>
      <c r="P8" s="7"/>
      <c r="Q8" s="7">
        <f>M8-O8</f>
        <v>-12315280</v>
      </c>
    </row>
    <row r="9" spans="1:17" x14ac:dyDescent="0.55000000000000004">
      <c r="A9" s="1" t="s">
        <v>18</v>
      </c>
      <c r="C9" s="2">
        <v>86162849</v>
      </c>
      <c r="E9" s="7">
        <v>565291188319</v>
      </c>
      <c r="F9" s="7"/>
      <c r="G9" s="7">
        <v>511331574800</v>
      </c>
      <c r="H9" s="7"/>
      <c r="I9" s="7">
        <f t="shared" ref="I9:I72" si="0">E9-G9</f>
        <v>53959613519</v>
      </c>
      <c r="J9" s="7"/>
      <c r="K9" s="7">
        <v>86162849</v>
      </c>
      <c r="L9" s="7"/>
      <c r="M9" s="7">
        <v>565291188319</v>
      </c>
      <c r="N9" s="7"/>
      <c r="O9" s="7">
        <v>511331574800</v>
      </c>
      <c r="P9" s="7"/>
      <c r="Q9" s="7">
        <f t="shared" ref="Q9:Q72" si="1">M9-O9</f>
        <v>53959613519</v>
      </c>
    </row>
    <row r="10" spans="1:17" x14ac:dyDescent="0.55000000000000004">
      <c r="A10" s="1" t="s">
        <v>62</v>
      </c>
      <c r="C10" s="2">
        <v>47100791</v>
      </c>
      <c r="E10" s="7">
        <v>1649487669771</v>
      </c>
      <c r="F10" s="7"/>
      <c r="G10" s="7">
        <v>1348899794667</v>
      </c>
      <c r="H10" s="7"/>
      <c r="I10" s="7">
        <f t="shared" si="0"/>
        <v>300587875104</v>
      </c>
      <c r="J10" s="7"/>
      <c r="K10" s="7">
        <v>47100791</v>
      </c>
      <c r="L10" s="7"/>
      <c r="M10" s="7">
        <v>1649487669771</v>
      </c>
      <c r="N10" s="7"/>
      <c r="O10" s="7">
        <v>1348899794667</v>
      </c>
      <c r="P10" s="7"/>
      <c r="Q10" s="7">
        <f t="shared" si="1"/>
        <v>300587875104</v>
      </c>
    </row>
    <row r="11" spans="1:17" x14ac:dyDescent="0.55000000000000004">
      <c r="A11" s="1" t="s">
        <v>20</v>
      </c>
      <c r="C11" s="2">
        <v>3921979</v>
      </c>
      <c r="E11" s="7">
        <v>740274375553</v>
      </c>
      <c r="F11" s="7"/>
      <c r="G11" s="7">
        <v>603431998357</v>
      </c>
      <c r="H11" s="7"/>
      <c r="I11" s="7">
        <f t="shared" si="0"/>
        <v>136842377196</v>
      </c>
      <c r="J11" s="7"/>
      <c r="K11" s="7">
        <v>3921979</v>
      </c>
      <c r="L11" s="7"/>
      <c r="M11" s="7">
        <v>740274375553</v>
      </c>
      <c r="N11" s="7"/>
      <c r="O11" s="7">
        <v>603431998357</v>
      </c>
      <c r="P11" s="7"/>
      <c r="Q11" s="7">
        <f t="shared" si="1"/>
        <v>136842377196</v>
      </c>
    </row>
    <row r="12" spans="1:17" x14ac:dyDescent="0.55000000000000004">
      <c r="A12" s="1" t="s">
        <v>51</v>
      </c>
      <c r="C12" s="2">
        <v>7691309</v>
      </c>
      <c r="E12" s="7">
        <v>400091407080</v>
      </c>
      <c r="F12" s="7"/>
      <c r="G12" s="7">
        <v>339332445707</v>
      </c>
      <c r="H12" s="7"/>
      <c r="I12" s="7">
        <f t="shared" si="0"/>
        <v>60758961373</v>
      </c>
      <c r="J12" s="7"/>
      <c r="K12" s="7">
        <v>7691309</v>
      </c>
      <c r="L12" s="7"/>
      <c r="M12" s="7">
        <v>400091407080</v>
      </c>
      <c r="N12" s="7"/>
      <c r="O12" s="7">
        <v>339332445707</v>
      </c>
      <c r="P12" s="7"/>
      <c r="Q12" s="7">
        <f t="shared" si="1"/>
        <v>60758961373</v>
      </c>
    </row>
    <row r="13" spans="1:17" x14ac:dyDescent="0.55000000000000004">
      <c r="A13" s="1" t="s">
        <v>22</v>
      </c>
      <c r="C13" s="2">
        <v>1889027</v>
      </c>
      <c r="E13" s="7">
        <v>595313026555</v>
      </c>
      <c r="F13" s="7"/>
      <c r="G13" s="7">
        <v>453339162969</v>
      </c>
      <c r="H13" s="7"/>
      <c r="I13" s="7">
        <f t="shared" si="0"/>
        <v>141973863586</v>
      </c>
      <c r="J13" s="7"/>
      <c r="K13" s="7">
        <v>1889027</v>
      </c>
      <c r="L13" s="7"/>
      <c r="M13" s="7">
        <v>595313026555</v>
      </c>
      <c r="N13" s="7"/>
      <c r="O13" s="7">
        <v>453339162969</v>
      </c>
      <c r="P13" s="7"/>
      <c r="Q13" s="7">
        <f t="shared" si="1"/>
        <v>141973863586</v>
      </c>
    </row>
    <row r="14" spans="1:17" x14ac:dyDescent="0.55000000000000004">
      <c r="A14" s="1" t="s">
        <v>36</v>
      </c>
      <c r="C14" s="2">
        <v>3898275</v>
      </c>
      <c r="E14" s="7">
        <v>87731817171</v>
      </c>
      <c r="F14" s="7"/>
      <c r="G14" s="7">
        <v>79555397814</v>
      </c>
      <c r="H14" s="7"/>
      <c r="I14" s="7">
        <f t="shared" si="0"/>
        <v>8176419357</v>
      </c>
      <c r="J14" s="7"/>
      <c r="K14" s="7">
        <v>3898275</v>
      </c>
      <c r="L14" s="7"/>
      <c r="M14" s="7">
        <v>87731817171</v>
      </c>
      <c r="N14" s="7"/>
      <c r="O14" s="7">
        <v>79555397814</v>
      </c>
      <c r="P14" s="7"/>
      <c r="Q14" s="7">
        <f t="shared" si="1"/>
        <v>8176419357</v>
      </c>
    </row>
    <row r="15" spans="1:17" x14ac:dyDescent="0.55000000000000004">
      <c r="A15" s="1" t="s">
        <v>39</v>
      </c>
      <c r="C15" s="2">
        <v>7297155</v>
      </c>
      <c r="E15" s="7">
        <v>99158583802</v>
      </c>
      <c r="F15" s="7"/>
      <c r="G15" s="7">
        <v>111968683216</v>
      </c>
      <c r="H15" s="7"/>
      <c r="I15" s="7">
        <f t="shared" si="0"/>
        <v>-12810099414</v>
      </c>
      <c r="J15" s="7"/>
      <c r="K15" s="7">
        <v>7297155</v>
      </c>
      <c r="L15" s="7"/>
      <c r="M15" s="7">
        <v>99158583802</v>
      </c>
      <c r="N15" s="7"/>
      <c r="O15" s="7">
        <v>111968683216</v>
      </c>
      <c r="P15" s="7"/>
      <c r="Q15" s="7">
        <f t="shared" si="1"/>
        <v>-12810099414</v>
      </c>
    </row>
    <row r="16" spans="1:17" x14ac:dyDescent="0.55000000000000004">
      <c r="A16" s="1" t="s">
        <v>45</v>
      </c>
      <c r="C16" s="2">
        <v>5156472</v>
      </c>
      <c r="E16" s="7">
        <v>128298548519</v>
      </c>
      <c r="F16" s="7"/>
      <c r="G16" s="7">
        <v>117534387437</v>
      </c>
      <c r="H16" s="7"/>
      <c r="I16" s="7">
        <f t="shared" si="0"/>
        <v>10764161082</v>
      </c>
      <c r="J16" s="7"/>
      <c r="K16" s="7">
        <v>5156472</v>
      </c>
      <c r="L16" s="7"/>
      <c r="M16" s="7">
        <v>128298548519</v>
      </c>
      <c r="N16" s="7"/>
      <c r="O16" s="7">
        <v>117534387437</v>
      </c>
      <c r="P16" s="7"/>
      <c r="Q16" s="7">
        <f t="shared" si="1"/>
        <v>10764161082</v>
      </c>
    </row>
    <row r="17" spans="1:17" x14ac:dyDescent="0.55000000000000004">
      <c r="A17" s="1" t="s">
        <v>26</v>
      </c>
      <c r="C17" s="2">
        <v>36998234</v>
      </c>
      <c r="E17" s="7">
        <v>670832443820</v>
      </c>
      <c r="F17" s="7"/>
      <c r="G17" s="7">
        <v>445755444873</v>
      </c>
      <c r="H17" s="7"/>
      <c r="I17" s="7">
        <f t="shared" si="0"/>
        <v>225076998947</v>
      </c>
      <c r="J17" s="7"/>
      <c r="K17" s="7">
        <v>36998234</v>
      </c>
      <c r="L17" s="7"/>
      <c r="M17" s="7">
        <v>670832443820</v>
      </c>
      <c r="N17" s="7"/>
      <c r="O17" s="7">
        <v>445755444873</v>
      </c>
      <c r="P17" s="7"/>
      <c r="Q17" s="7">
        <f t="shared" si="1"/>
        <v>225076998947</v>
      </c>
    </row>
    <row r="18" spans="1:17" x14ac:dyDescent="0.55000000000000004">
      <c r="A18" s="1" t="s">
        <v>64</v>
      </c>
      <c r="C18" s="2">
        <v>522412</v>
      </c>
      <c r="E18" s="7">
        <v>83171153056</v>
      </c>
      <c r="F18" s="7"/>
      <c r="G18" s="7">
        <v>83686821579</v>
      </c>
      <c r="H18" s="7"/>
      <c r="I18" s="7">
        <f t="shared" si="0"/>
        <v>-515668523</v>
      </c>
      <c r="J18" s="7"/>
      <c r="K18" s="7">
        <v>522412</v>
      </c>
      <c r="L18" s="7"/>
      <c r="M18" s="7">
        <v>83171153056</v>
      </c>
      <c r="N18" s="7"/>
      <c r="O18" s="7">
        <v>83686821579</v>
      </c>
      <c r="P18" s="7"/>
      <c r="Q18" s="7">
        <f t="shared" si="1"/>
        <v>-515668523</v>
      </c>
    </row>
    <row r="19" spans="1:17" x14ac:dyDescent="0.55000000000000004">
      <c r="A19" s="1" t="s">
        <v>58</v>
      </c>
      <c r="C19" s="2">
        <v>28760545</v>
      </c>
      <c r="E19" s="7">
        <v>490594443034</v>
      </c>
      <c r="F19" s="7"/>
      <c r="G19" s="7">
        <v>506318623900</v>
      </c>
      <c r="H19" s="7"/>
      <c r="I19" s="7">
        <f t="shared" si="0"/>
        <v>-15724180866</v>
      </c>
      <c r="J19" s="7"/>
      <c r="K19" s="7">
        <v>28760545</v>
      </c>
      <c r="L19" s="7"/>
      <c r="M19" s="7">
        <v>490594443034</v>
      </c>
      <c r="N19" s="7"/>
      <c r="O19" s="7">
        <v>506318623900</v>
      </c>
      <c r="P19" s="7"/>
      <c r="Q19" s="7">
        <f t="shared" si="1"/>
        <v>-15724180866</v>
      </c>
    </row>
    <row r="20" spans="1:17" x14ac:dyDescent="0.55000000000000004">
      <c r="A20" s="1" t="s">
        <v>35</v>
      </c>
      <c r="C20" s="2">
        <v>14000000</v>
      </c>
      <c r="E20" s="7">
        <v>269803062900</v>
      </c>
      <c r="F20" s="7"/>
      <c r="G20" s="7">
        <v>231295554000</v>
      </c>
      <c r="H20" s="7"/>
      <c r="I20" s="7">
        <f t="shared" si="0"/>
        <v>38507508900</v>
      </c>
      <c r="J20" s="7"/>
      <c r="K20" s="7">
        <v>14000000</v>
      </c>
      <c r="L20" s="7"/>
      <c r="M20" s="7">
        <v>269803062900</v>
      </c>
      <c r="N20" s="7"/>
      <c r="O20" s="7">
        <v>231295554000</v>
      </c>
      <c r="P20" s="7"/>
      <c r="Q20" s="7">
        <f t="shared" si="1"/>
        <v>38507508900</v>
      </c>
    </row>
    <row r="21" spans="1:17" x14ac:dyDescent="0.55000000000000004">
      <c r="A21" s="1" t="s">
        <v>31</v>
      </c>
      <c r="C21" s="2">
        <v>1500747</v>
      </c>
      <c r="E21" s="7">
        <v>51855578223</v>
      </c>
      <c r="F21" s="7"/>
      <c r="G21" s="7">
        <v>38603762878</v>
      </c>
      <c r="H21" s="7"/>
      <c r="I21" s="7">
        <f t="shared" si="0"/>
        <v>13251815345</v>
      </c>
      <c r="J21" s="7"/>
      <c r="K21" s="7">
        <v>1500747</v>
      </c>
      <c r="L21" s="7"/>
      <c r="M21" s="7">
        <v>51855578223</v>
      </c>
      <c r="N21" s="7"/>
      <c r="O21" s="7">
        <v>38603762878</v>
      </c>
      <c r="P21" s="7"/>
      <c r="Q21" s="7">
        <f t="shared" si="1"/>
        <v>13251815345</v>
      </c>
    </row>
    <row r="22" spans="1:17" x14ac:dyDescent="0.55000000000000004">
      <c r="A22" s="1" t="s">
        <v>65</v>
      </c>
      <c r="C22" s="2">
        <v>11589687</v>
      </c>
      <c r="E22" s="7">
        <v>283640332281</v>
      </c>
      <c r="F22" s="7"/>
      <c r="G22" s="7">
        <v>255875376927</v>
      </c>
      <c r="H22" s="7"/>
      <c r="I22" s="7">
        <f t="shared" si="0"/>
        <v>27764955354</v>
      </c>
      <c r="J22" s="7"/>
      <c r="K22" s="7">
        <v>11589687</v>
      </c>
      <c r="L22" s="7"/>
      <c r="M22" s="7">
        <v>283640332281</v>
      </c>
      <c r="N22" s="7"/>
      <c r="O22" s="7">
        <v>255875376927</v>
      </c>
      <c r="P22" s="7"/>
      <c r="Q22" s="7">
        <f t="shared" si="1"/>
        <v>27764955354</v>
      </c>
    </row>
    <row r="23" spans="1:17" x14ac:dyDescent="0.55000000000000004">
      <c r="A23" s="1" t="s">
        <v>21</v>
      </c>
      <c r="C23" s="2">
        <v>2741383</v>
      </c>
      <c r="E23" s="7">
        <v>139414671812</v>
      </c>
      <c r="F23" s="7"/>
      <c r="G23" s="7">
        <v>128269128268</v>
      </c>
      <c r="H23" s="7"/>
      <c r="I23" s="7">
        <f t="shared" si="0"/>
        <v>11145543544</v>
      </c>
      <c r="J23" s="7"/>
      <c r="K23" s="7">
        <v>2741383</v>
      </c>
      <c r="L23" s="7"/>
      <c r="M23" s="7">
        <v>139414671812</v>
      </c>
      <c r="N23" s="7"/>
      <c r="O23" s="7">
        <v>128269128268</v>
      </c>
      <c r="P23" s="7"/>
      <c r="Q23" s="7">
        <f t="shared" si="1"/>
        <v>11145543544</v>
      </c>
    </row>
    <row r="24" spans="1:17" x14ac:dyDescent="0.55000000000000004">
      <c r="A24" s="1" t="s">
        <v>66</v>
      </c>
      <c r="C24" s="2">
        <v>18769593</v>
      </c>
      <c r="E24" s="7">
        <v>391629613215</v>
      </c>
      <c r="F24" s="7"/>
      <c r="G24" s="7">
        <v>393681983746</v>
      </c>
      <c r="H24" s="7"/>
      <c r="I24" s="7">
        <f t="shared" si="0"/>
        <v>-2052370531</v>
      </c>
      <c r="J24" s="7"/>
      <c r="K24" s="7">
        <v>18769593</v>
      </c>
      <c r="L24" s="7"/>
      <c r="M24" s="7">
        <v>391629613215</v>
      </c>
      <c r="N24" s="7"/>
      <c r="O24" s="7">
        <v>393681983746</v>
      </c>
      <c r="P24" s="7"/>
      <c r="Q24" s="7">
        <f t="shared" si="1"/>
        <v>-2052370531</v>
      </c>
    </row>
    <row r="25" spans="1:17" x14ac:dyDescent="0.55000000000000004">
      <c r="A25" s="1" t="s">
        <v>55</v>
      </c>
      <c r="C25" s="2">
        <v>8990376</v>
      </c>
      <c r="E25" s="7">
        <v>464360454335</v>
      </c>
      <c r="F25" s="7"/>
      <c r="G25" s="7">
        <v>474905976587</v>
      </c>
      <c r="H25" s="7"/>
      <c r="I25" s="7">
        <f t="shared" si="0"/>
        <v>-10545522252</v>
      </c>
      <c r="J25" s="7"/>
      <c r="K25" s="7">
        <v>8990376</v>
      </c>
      <c r="L25" s="7"/>
      <c r="M25" s="7">
        <v>464360454335</v>
      </c>
      <c r="N25" s="7"/>
      <c r="O25" s="7">
        <v>474905976587</v>
      </c>
      <c r="P25" s="7"/>
      <c r="Q25" s="7">
        <f t="shared" si="1"/>
        <v>-10545522252</v>
      </c>
    </row>
    <row r="26" spans="1:17" x14ac:dyDescent="0.55000000000000004">
      <c r="A26" s="1" t="s">
        <v>24</v>
      </c>
      <c r="C26" s="2">
        <v>72485116</v>
      </c>
      <c r="E26" s="7">
        <v>412868443377</v>
      </c>
      <c r="F26" s="7"/>
      <c r="G26" s="7">
        <v>476275813390</v>
      </c>
      <c r="H26" s="7"/>
      <c r="I26" s="7">
        <f t="shared" si="0"/>
        <v>-63407370013</v>
      </c>
      <c r="J26" s="7"/>
      <c r="K26" s="7">
        <v>72485116</v>
      </c>
      <c r="L26" s="7"/>
      <c r="M26" s="7">
        <v>412868443377</v>
      </c>
      <c r="N26" s="7"/>
      <c r="O26" s="7">
        <v>476275813390</v>
      </c>
      <c r="P26" s="7"/>
      <c r="Q26" s="7">
        <f t="shared" si="1"/>
        <v>-63407370013</v>
      </c>
    </row>
    <row r="27" spans="1:17" x14ac:dyDescent="0.55000000000000004">
      <c r="A27" s="1" t="s">
        <v>38</v>
      </c>
      <c r="C27" s="2">
        <v>3583604</v>
      </c>
      <c r="E27" s="7">
        <v>34625376726</v>
      </c>
      <c r="F27" s="7"/>
      <c r="G27" s="7">
        <v>33521069443</v>
      </c>
      <c r="H27" s="7"/>
      <c r="I27" s="7">
        <f t="shared" si="0"/>
        <v>1104307283</v>
      </c>
      <c r="J27" s="7"/>
      <c r="K27" s="7">
        <v>3583604</v>
      </c>
      <c r="L27" s="7"/>
      <c r="M27" s="7">
        <v>34625376726</v>
      </c>
      <c r="N27" s="7"/>
      <c r="O27" s="7">
        <v>33521069443</v>
      </c>
      <c r="P27" s="7"/>
      <c r="Q27" s="7">
        <f t="shared" si="1"/>
        <v>1104307283</v>
      </c>
    </row>
    <row r="28" spans="1:17" x14ac:dyDescent="0.55000000000000004">
      <c r="A28" s="1" t="s">
        <v>46</v>
      </c>
      <c r="C28" s="2">
        <v>1014534</v>
      </c>
      <c r="E28" s="7">
        <v>51466654075</v>
      </c>
      <c r="F28" s="7"/>
      <c r="G28" s="7">
        <v>52896703563</v>
      </c>
      <c r="H28" s="7"/>
      <c r="I28" s="7">
        <f t="shared" si="0"/>
        <v>-1430049488</v>
      </c>
      <c r="J28" s="7"/>
      <c r="K28" s="7">
        <v>1014534</v>
      </c>
      <c r="L28" s="7"/>
      <c r="M28" s="7">
        <v>51466654075</v>
      </c>
      <c r="N28" s="7"/>
      <c r="O28" s="7">
        <v>52896703563</v>
      </c>
      <c r="P28" s="7"/>
      <c r="Q28" s="7">
        <f t="shared" si="1"/>
        <v>-1430049488</v>
      </c>
    </row>
    <row r="29" spans="1:17" x14ac:dyDescent="0.55000000000000004">
      <c r="A29" s="1" t="s">
        <v>37</v>
      </c>
      <c r="C29" s="2">
        <v>10000000</v>
      </c>
      <c r="E29" s="7">
        <v>62505864000</v>
      </c>
      <c r="F29" s="7"/>
      <c r="G29" s="7">
        <v>67038732000</v>
      </c>
      <c r="H29" s="7"/>
      <c r="I29" s="7">
        <f t="shared" si="0"/>
        <v>-4532868000</v>
      </c>
      <c r="J29" s="7"/>
      <c r="K29" s="7">
        <v>10000000</v>
      </c>
      <c r="L29" s="7"/>
      <c r="M29" s="7">
        <v>62505864000</v>
      </c>
      <c r="N29" s="7"/>
      <c r="O29" s="7">
        <v>67038732000</v>
      </c>
      <c r="P29" s="7"/>
      <c r="Q29" s="7">
        <f t="shared" si="1"/>
        <v>-4532868000</v>
      </c>
    </row>
    <row r="30" spans="1:17" x14ac:dyDescent="0.55000000000000004">
      <c r="A30" s="1" t="s">
        <v>52</v>
      </c>
      <c r="C30" s="2">
        <v>2362689</v>
      </c>
      <c r="E30" s="7">
        <v>110103821301</v>
      </c>
      <c r="F30" s="7"/>
      <c r="G30" s="7">
        <v>103574627119</v>
      </c>
      <c r="H30" s="7"/>
      <c r="I30" s="7">
        <f t="shared" si="0"/>
        <v>6529194182</v>
      </c>
      <c r="J30" s="7"/>
      <c r="K30" s="7">
        <v>2362689</v>
      </c>
      <c r="L30" s="7"/>
      <c r="M30" s="7">
        <v>110103821301</v>
      </c>
      <c r="N30" s="7"/>
      <c r="O30" s="7">
        <v>103574627119</v>
      </c>
      <c r="P30" s="7"/>
      <c r="Q30" s="7">
        <f t="shared" si="1"/>
        <v>6529194182</v>
      </c>
    </row>
    <row r="31" spans="1:17" x14ac:dyDescent="0.55000000000000004">
      <c r="A31" s="1" t="s">
        <v>33</v>
      </c>
      <c r="C31" s="2">
        <v>4301406</v>
      </c>
      <c r="E31" s="7">
        <v>143983714647</v>
      </c>
      <c r="F31" s="7"/>
      <c r="G31" s="7">
        <v>151325284940</v>
      </c>
      <c r="H31" s="7"/>
      <c r="I31" s="7">
        <f t="shared" si="0"/>
        <v>-7341570293</v>
      </c>
      <c r="J31" s="7"/>
      <c r="K31" s="7">
        <v>4301406</v>
      </c>
      <c r="L31" s="7"/>
      <c r="M31" s="7">
        <v>143983714647</v>
      </c>
      <c r="N31" s="7"/>
      <c r="O31" s="7">
        <v>151325284940</v>
      </c>
      <c r="P31" s="7"/>
      <c r="Q31" s="7">
        <f t="shared" si="1"/>
        <v>-7341570293</v>
      </c>
    </row>
    <row r="32" spans="1:17" x14ac:dyDescent="0.55000000000000004">
      <c r="A32" s="1" t="s">
        <v>32</v>
      </c>
      <c r="C32" s="2">
        <v>1394767</v>
      </c>
      <c r="E32" s="7">
        <v>6125416226</v>
      </c>
      <c r="F32" s="7"/>
      <c r="G32" s="7">
        <v>6411028662</v>
      </c>
      <c r="H32" s="7"/>
      <c r="I32" s="7">
        <f t="shared" si="0"/>
        <v>-285612436</v>
      </c>
      <c r="J32" s="7"/>
      <c r="K32" s="7">
        <v>1394767</v>
      </c>
      <c r="L32" s="7"/>
      <c r="M32" s="7">
        <v>6125416226</v>
      </c>
      <c r="N32" s="7"/>
      <c r="O32" s="7">
        <v>6411028662</v>
      </c>
      <c r="P32" s="7"/>
      <c r="Q32" s="7">
        <f t="shared" si="1"/>
        <v>-285612436</v>
      </c>
    </row>
    <row r="33" spans="1:17" x14ac:dyDescent="0.55000000000000004">
      <c r="A33" s="1" t="s">
        <v>59</v>
      </c>
      <c r="C33" s="2">
        <v>200000</v>
      </c>
      <c r="E33" s="7">
        <v>886294980</v>
      </c>
      <c r="F33" s="7"/>
      <c r="G33" s="7">
        <v>936395100</v>
      </c>
      <c r="H33" s="7"/>
      <c r="I33" s="7">
        <f t="shared" si="0"/>
        <v>-50100120</v>
      </c>
      <c r="J33" s="7"/>
      <c r="K33" s="7">
        <v>200000</v>
      </c>
      <c r="L33" s="7"/>
      <c r="M33" s="7">
        <v>886294980</v>
      </c>
      <c r="N33" s="7"/>
      <c r="O33" s="7">
        <v>936395100</v>
      </c>
      <c r="P33" s="7"/>
      <c r="Q33" s="7">
        <f t="shared" si="1"/>
        <v>-50100120</v>
      </c>
    </row>
    <row r="34" spans="1:17" x14ac:dyDescent="0.55000000000000004">
      <c r="A34" s="1" t="s">
        <v>25</v>
      </c>
      <c r="C34" s="2">
        <v>325402</v>
      </c>
      <c r="E34" s="7">
        <v>4792470153</v>
      </c>
      <c r="F34" s="7"/>
      <c r="G34" s="7">
        <v>3095244802</v>
      </c>
      <c r="H34" s="7"/>
      <c r="I34" s="7">
        <f t="shared" si="0"/>
        <v>1697225351</v>
      </c>
      <c r="J34" s="7"/>
      <c r="K34" s="7">
        <v>325402</v>
      </c>
      <c r="L34" s="7"/>
      <c r="M34" s="7">
        <v>4792470153</v>
      </c>
      <c r="N34" s="7"/>
      <c r="O34" s="7">
        <v>3095244802</v>
      </c>
      <c r="P34" s="7"/>
      <c r="Q34" s="7">
        <f t="shared" si="1"/>
        <v>1697225351</v>
      </c>
    </row>
    <row r="35" spans="1:17" x14ac:dyDescent="0.55000000000000004">
      <c r="A35" s="1" t="s">
        <v>42</v>
      </c>
      <c r="C35" s="2">
        <v>12780811</v>
      </c>
      <c r="E35" s="7">
        <v>195780431339</v>
      </c>
      <c r="F35" s="7"/>
      <c r="G35" s="7">
        <v>203784433399</v>
      </c>
      <c r="H35" s="7"/>
      <c r="I35" s="7">
        <f t="shared" si="0"/>
        <v>-8004002060</v>
      </c>
      <c r="J35" s="7"/>
      <c r="K35" s="7">
        <v>12780811</v>
      </c>
      <c r="L35" s="7"/>
      <c r="M35" s="7">
        <v>195780431339</v>
      </c>
      <c r="N35" s="7"/>
      <c r="O35" s="7">
        <v>203784433399</v>
      </c>
      <c r="P35" s="7"/>
      <c r="Q35" s="7">
        <f t="shared" si="1"/>
        <v>-8004002060</v>
      </c>
    </row>
    <row r="36" spans="1:17" x14ac:dyDescent="0.55000000000000004">
      <c r="A36" s="1" t="s">
        <v>41</v>
      </c>
      <c r="C36" s="2">
        <v>124663271</v>
      </c>
      <c r="E36" s="7">
        <v>1019874146944</v>
      </c>
      <c r="F36" s="7"/>
      <c r="G36" s="7">
        <v>1005003563999</v>
      </c>
      <c r="H36" s="7"/>
      <c r="I36" s="7">
        <f t="shared" si="0"/>
        <v>14870582945</v>
      </c>
      <c r="J36" s="7"/>
      <c r="K36" s="7">
        <v>124663271</v>
      </c>
      <c r="L36" s="7"/>
      <c r="M36" s="7">
        <v>1019874146944</v>
      </c>
      <c r="N36" s="7"/>
      <c r="O36" s="7">
        <v>1005003563999</v>
      </c>
      <c r="P36" s="7"/>
      <c r="Q36" s="7">
        <f t="shared" si="1"/>
        <v>14870582945</v>
      </c>
    </row>
    <row r="37" spans="1:17" x14ac:dyDescent="0.55000000000000004">
      <c r="A37" s="1" t="s">
        <v>40</v>
      </c>
      <c r="C37" s="2">
        <v>54555603</v>
      </c>
      <c r="E37" s="7">
        <v>338401422291</v>
      </c>
      <c r="F37" s="7"/>
      <c r="G37" s="7">
        <v>357924581270</v>
      </c>
      <c r="H37" s="7"/>
      <c r="I37" s="7">
        <f t="shared" si="0"/>
        <v>-19523158979</v>
      </c>
      <c r="J37" s="7"/>
      <c r="K37" s="7">
        <v>54555603</v>
      </c>
      <c r="L37" s="7"/>
      <c r="M37" s="7">
        <v>338401422291</v>
      </c>
      <c r="N37" s="7"/>
      <c r="O37" s="7">
        <v>357924581270</v>
      </c>
      <c r="P37" s="7"/>
      <c r="Q37" s="7">
        <f t="shared" si="1"/>
        <v>-19523158979</v>
      </c>
    </row>
    <row r="38" spans="1:17" x14ac:dyDescent="0.55000000000000004">
      <c r="A38" s="1" t="s">
        <v>60</v>
      </c>
      <c r="C38" s="2">
        <v>10000000</v>
      </c>
      <c r="E38" s="7">
        <v>162328365000</v>
      </c>
      <c r="F38" s="7"/>
      <c r="G38" s="7">
        <v>178233165000</v>
      </c>
      <c r="H38" s="7"/>
      <c r="I38" s="7">
        <f t="shared" si="0"/>
        <v>-15904800000</v>
      </c>
      <c r="J38" s="7"/>
      <c r="K38" s="7">
        <v>10000000</v>
      </c>
      <c r="L38" s="7"/>
      <c r="M38" s="7">
        <v>162328365000</v>
      </c>
      <c r="N38" s="7"/>
      <c r="O38" s="7">
        <v>178233165000</v>
      </c>
      <c r="P38" s="7"/>
      <c r="Q38" s="7">
        <f t="shared" si="1"/>
        <v>-15904800000</v>
      </c>
    </row>
    <row r="39" spans="1:17" x14ac:dyDescent="0.55000000000000004">
      <c r="A39" s="1" t="s">
        <v>43</v>
      </c>
      <c r="C39" s="2">
        <v>21052995</v>
      </c>
      <c r="E39" s="7">
        <v>416671097923</v>
      </c>
      <c r="F39" s="7"/>
      <c r="G39" s="7">
        <v>363096109943</v>
      </c>
      <c r="H39" s="7"/>
      <c r="I39" s="7">
        <f t="shared" si="0"/>
        <v>53574987980</v>
      </c>
      <c r="J39" s="7"/>
      <c r="K39" s="7">
        <v>21052995</v>
      </c>
      <c r="L39" s="7"/>
      <c r="M39" s="7">
        <v>416671097923</v>
      </c>
      <c r="N39" s="7"/>
      <c r="O39" s="7">
        <v>363096109943</v>
      </c>
      <c r="P39" s="7"/>
      <c r="Q39" s="7">
        <f t="shared" si="1"/>
        <v>53574987980</v>
      </c>
    </row>
    <row r="40" spans="1:17" x14ac:dyDescent="0.55000000000000004">
      <c r="A40" s="1" t="s">
        <v>44</v>
      </c>
      <c r="C40" s="2">
        <v>44507942</v>
      </c>
      <c r="E40" s="7">
        <v>713641521488</v>
      </c>
      <c r="F40" s="7"/>
      <c r="G40" s="7">
        <v>610555052482</v>
      </c>
      <c r="H40" s="7"/>
      <c r="I40" s="7">
        <f t="shared" si="0"/>
        <v>103086469006</v>
      </c>
      <c r="J40" s="7"/>
      <c r="K40" s="7">
        <v>44507942</v>
      </c>
      <c r="L40" s="7"/>
      <c r="M40" s="7">
        <v>713641521488</v>
      </c>
      <c r="N40" s="7"/>
      <c r="O40" s="7">
        <v>610555052482</v>
      </c>
      <c r="P40" s="7"/>
      <c r="Q40" s="7">
        <f t="shared" si="1"/>
        <v>103086469006</v>
      </c>
    </row>
    <row r="41" spans="1:17" x14ac:dyDescent="0.55000000000000004">
      <c r="A41" s="1" t="s">
        <v>61</v>
      </c>
      <c r="C41" s="2">
        <v>46851062</v>
      </c>
      <c r="E41" s="7">
        <v>601714092499</v>
      </c>
      <c r="F41" s="7"/>
      <c r="G41" s="7">
        <v>569409498968</v>
      </c>
      <c r="H41" s="7"/>
      <c r="I41" s="7">
        <f t="shared" si="0"/>
        <v>32304593531</v>
      </c>
      <c r="J41" s="7"/>
      <c r="K41" s="7">
        <v>46851062</v>
      </c>
      <c r="L41" s="7"/>
      <c r="M41" s="7">
        <v>601714092499</v>
      </c>
      <c r="N41" s="7"/>
      <c r="O41" s="7">
        <v>569409498968</v>
      </c>
      <c r="P41" s="7"/>
      <c r="Q41" s="7">
        <f t="shared" si="1"/>
        <v>32304593531</v>
      </c>
    </row>
    <row r="42" spans="1:17" x14ac:dyDescent="0.55000000000000004">
      <c r="A42" s="1" t="s">
        <v>27</v>
      </c>
      <c r="C42" s="2">
        <v>61930327</v>
      </c>
      <c r="E42" s="7">
        <v>667330362449</v>
      </c>
      <c r="F42" s="7"/>
      <c r="G42" s="7">
        <v>608846612972</v>
      </c>
      <c r="H42" s="7"/>
      <c r="I42" s="7">
        <f t="shared" si="0"/>
        <v>58483749477</v>
      </c>
      <c r="J42" s="7"/>
      <c r="K42" s="7">
        <v>61930327</v>
      </c>
      <c r="L42" s="7"/>
      <c r="M42" s="7">
        <v>667330362449</v>
      </c>
      <c r="N42" s="7"/>
      <c r="O42" s="7">
        <v>608846612972</v>
      </c>
      <c r="P42" s="7"/>
      <c r="Q42" s="7">
        <f t="shared" si="1"/>
        <v>58483749477</v>
      </c>
    </row>
    <row r="43" spans="1:17" x14ac:dyDescent="0.55000000000000004">
      <c r="A43" s="1" t="s">
        <v>63</v>
      </c>
      <c r="C43" s="2">
        <v>30485496</v>
      </c>
      <c r="E43" s="7">
        <v>213946997529</v>
      </c>
      <c r="F43" s="7"/>
      <c r="G43" s="7">
        <v>226977763668</v>
      </c>
      <c r="H43" s="7"/>
      <c r="I43" s="7">
        <f t="shared" si="0"/>
        <v>-13030766139</v>
      </c>
      <c r="J43" s="7"/>
      <c r="K43" s="7">
        <v>30485496</v>
      </c>
      <c r="L43" s="7"/>
      <c r="M43" s="7">
        <v>213946997529</v>
      </c>
      <c r="N43" s="7"/>
      <c r="O43" s="7">
        <v>226977763668</v>
      </c>
      <c r="P43" s="7"/>
      <c r="Q43" s="7">
        <f t="shared" si="1"/>
        <v>-13030766139</v>
      </c>
    </row>
    <row r="44" spans="1:17" x14ac:dyDescent="0.55000000000000004">
      <c r="A44" s="1" t="s">
        <v>23</v>
      </c>
      <c r="C44" s="2">
        <v>3759913</v>
      </c>
      <c r="E44" s="7">
        <v>337761626950</v>
      </c>
      <c r="F44" s="7"/>
      <c r="G44" s="7">
        <v>286706809818</v>
      </c>
      <c r="H44" s="7"/>
      <c r="I44" s="7">
        <f t="shared" si="0"/>
        <v>51054817132</v>
      </c>
      <c r="J44" s="7"/>
      <c r="K44" s="7">
        <v>3759913</v>
      </c>
      <c r="L44" s="7"/>
      <c r="M44" s="7">
        <v>337761626950</v>
      </c>
      <c r="N44" s="7"/>
      <c r="O44" s="7">
        <v>286706809818</v>
      </c>
      <c r="P44" s="7"/>
      <c r="Q44" s="7">
        <f t="shared" si="1"/>
        <v>51054817132</v>
      </c>
    </row>
    <row r="45" spans="1:17" x14ac:dyDescent="0.55000000000000004">
      <c r="A45" s="1" t="s">
        <v>53</v>
      </c>
      <c r="C45" s="2">
        <v>2585956</v>
      </c>
      <c r="E45" s="7">
        <v>74109520466</v>
      </c>
      <c r="F45" s="7"/>
      <c r="G45" s="7">
        <v>77348438114</v>
      </c>
      <c r="H45" s="7"/>
      <c r="I45" s="7">
        <f t="shared" si="0"/>
        <v>-3238917648</v>
      </c>
      <c r="J45" s="7"/>
      <c r="K45" s="7">
        <v>2585956</v>
      </c>
      <c r="L45" s="7"/>
      <c r="M45" s="7">
        <v>74109520466</v>
      </c>
      <c r="N45" s="7"/>
      <c r="O45" s="7">
        <v>77348438114</v>
      </c>
      <c r="P45" s="7"/>
      <c r="Q45" s="7">
        <f t="shared" si="1"/>
        <v>-3238917648</v>
      </c>
    </row>
    <row r="46" spans="1:17" x14ac:dyDescent="0.55000000000000004">
      <c r="A46" s="1" t="s">
        <v>54</v>
      </c>
      <c r="C46" s="2">
        <v>1759095</v>
      </c>
      <c r="E46" s="7">
        <v>32891699917</v>
      </c>
      <c r="F46" s="7"/>
      <c r="G46" s="7">
        <v>36623651190</v>
      </c>
      <c r="H46" s="7"/>
      <c r="I46" s="7">
        <f t="shared" si="0"/>
        <v>-3731951273</v>
      </c>
      <c r="J46" s="7"/>
      <c r="K46" s="7">
        <v>1759095</v>
      </c>
      <c r="L46" s="7"/>
      <c r="M46" s="7">
        <v>32891699917</v>
      </c>
      <c r="N46" s="7"/>
      <c r="O46" s="7">
        <v>36623651190</v>
      </c>
      <c r="P46" s="7"/>
      <c r="Q46" s="7">
        <f t="shared" si="1"/>
        <v>-3731951273</v>
      </c>
    </row>
    <row r="47" spans="1:17" x14ac:dyDescent="0.55000000000000004">
      <c r="A47" s="1" t="s">
        <v>17</v>
      </c>
      <c r="C47" s="2">
        <v>15829799</v>
      </c>
      <c r="E47" s="7">
        <v>518645761498</v>
      </c>
      <c r="F47" s="7"/>
      <c r="G47" s="7">
        <v>571202704562</v>
      </c>
      <c r="H47" s="7"/>
      <c r="I47" s="7">
        <f t="shared" si="0"/>
        <v>-52556943064</v>
      </c>
      <c r="J47" s="7"/>
      <c r="K47" s="7">
        <v>15829799</v>
      </c>
      <c r="L47" s="7"/>
      <c r="M47" s="7">
        <v>518645761498</v>
      </c>
      <c r="N47" s="7"/>
      <c r="O47" s="7">
        <v>571202704562</v>
      </c>
      <c r="P47" s="7"/>
      <c r="Q47" s="7">
        <f t="shared" si="1"/>
        <v>-52556943064</v>
      </c>
    </row>
    <row r="48" spans="1:17" x14ac:dyDescent="0.55000000000000004">
      <c r="A48" s="1" t="s">
        <v>30</v>
      </c>
      <c r="C48" s="2">
        <v>19394410</v>
      </c>
      <c r="E48" s="7">
        <v>592444077495</v>
      </c>
      <c r="F48" s="7"/>
      <c r="G48" s="7">
        <v>540621655338</v>
      </c>
      <c r="H48" s="7"/>
      <c r="I48" s="7">
        <f t="shared" si="0"/>
        <v>51822422157</v>
      </c>
      <c r="J48" s="7"/>
      <c r="K48" s="7">
        <v>19394410</v>
      </c>
      <c r="L48" s="7"/>
      <c r="M48" s="7">
        <v>592444077495</v>
      </c>
      <c r="N48" s="7"/>
      <c r="O48" s="7">
        <v>540621655338</v>
      </c>
      <c r="P48" s="7"/>
      <c r="Q48" s="7">
        <f t="shared" si="1"/>
        <v>51822422157</v>
      </c>
    </row>
    <row r="49" spans="1:17" x14ac:dyDescent="0.55000000000000004">
      <c r="A49" s="1" t="s">
        <v>48</v>
      </c>
      <c r="C49" s="2">
        <v>13771083</v>
      </c>
      <c r="E49" s="7">
        <v>115947058625</v>
      </c>
      <c r="F49" s="7"/>
      <c r="G49" s="7">
        <v>130064519514</v>
      </c>
      <c r="H49" s="7"/>
      <c r="I49" s="7">
        <f t="shared" si="0"/>
        <v>-14117460889</v>
      </c>
      <c r="J49" s="7"/>
      <c r="K49" s="7">
        <v>13771083</v>
      </c>
      <c r="L49" s="7"/>
      <c r="M49" s="7">
        <v>115947058625</v>
      </c>
      <c r="N49" s="7"/>
      <c r="O49" s="7">
        <v>130064519514</v>
      </c>
      <c r="P49" s="7"/>
      <c r="Q49" s="7">
        <f t="shared" si="1"/>
        <v>-14117460889</v>
      </c>
    </row>
    <row r="50" spans="1:17" x14ac:dyDescent="0.55000000000000004">
      <c r="A50" s="1" t="s">
        <v>49</v>
      </c>
      <c r="C50" s="2">
        <v>554212</v>
      </c>
      <c r="E50" s="7">
        <v>21458117383</v>
      </c>
      <c r="F50" s="7"/>
      <c r="G50" s="7">
        <v>21375480217</v>
      </c>
      <c r="H50" s="7"/>
      <c r="I50" s="7">
        <f t="shared" si="0"/>
        <v>82637166</v>
      </c>
      <c r="J50" s="7"/>
      <c r="K50" s="7">
        <v>554212</v>
      </c>
      <c r="L50" s="7"/>
      <c r="M50" s="7">
        <v>21458117383</v>
      </c>
      <c r="N50" s="7"/>
      <c r="O50" s="7">
        <v>21375480217</v>
      </c>
      <c r="P50" s="7"/>
      <c r="Q50" s="7">
        <f t="shared" si="1"/>
        <v>82637166</v>
      </c>
    </row>
    <row r="51" spans="1:17" x14ac:dyDescent="0.55000000000000004">
      <c r="A51" s="1" t="s">
        <v>19</v>
      </c>
      <c r="C51" s="2">
        <v>28325120</v>
      </c>
      <c r="E51" s="7">
        <v>1071358079644</v>
      </c>
      <c r="F51" s="7"/>
      <c r="G51" s="7">
        <v>1078960357739</v>
      </c>
      <c r="H51" s="7"/>
      <c r="I51" s="7">
        <f t="shared" si="0"/>
        <v>-7602278095</v>
      </c>
      <c r="J51" s="7"/>
      <c r="K51" s="7">
        <v>28325120</v>
      </c>
      <c r="L51" s="7"/>
      <c r="M51" s="7">
        <v>1071358079644</v>
      </c>
      <c r="N51" s="7"/>
      <c r="O51" s="7">
        <v>1078960357739</v>
      </c>
      <c r="P51" s="7"/>
      <c r="Q51" s="7">
        <f t="shared" si="1"/>
        <v>-7602278095</v>
      </c>
    </row>
    <row r="52" spans="1:17" x14ac:dyDescent="0.55000000000000004">
      <c r="A52" s="1" t="s">
        <v>68</v>
      </c>
      <c r="C52" s="2">
        <v>4233000</v>
      </c>
      <c r="E52" s="7">
        <v>117945016609</v>
      </c>
      <c r="F52" s="7"/>
      <c r="G52" s="7">
        <v>111128358496</v>
      </c>
      <c r="H52" s="7"/>
      <c r="I52" s="7">
        <f t="shared" si="0"/>
        <v>6816658113</v>
      </c>
      <c r="J52" s="7"/>
      <c r="K52" s="7">
        <v>4233000</v>
      </c>
      <c r="L52" s="7"/>
      <c r="M52" s="7">
        <v>117945016609</v>
      </c>
      <c r="N52" s="7"/>
      <c r="O52" s="7">
        <v>111128358496</v>
      </c>
      <c r="P52" s="7"/>
      <c r="Q52" s="7">
        <f t="shared" si="1"/>
        <v>6816658113</v>
      </c>
    </row>
    <row r="53" spans="1:17" x14ac:dyDescent="0.55000000000000004">
      <c r="A53" s="1" t="s">
        <v>67</v>
      </c>
      <c r="C53" s="2">
        <v>113548</v>
      </c>
      <c r="E53" s="7">
        <v>2565589432</v>
      </c>
      <c r="F53" s="7"/>
      <c r="G53" s="7">
        <v>2412082961</v>
      </c>
      <c r="H53" s="7"/>
      <c r="I53" s="7">
        <f t="shared" si="0"/>
        <v>153506471</v>
      </c>
      <c r="J53" s="7"/>
      <c r="K53" s="7">
        <v>113548</v>
      </c>
      <c r="L53" s="7"/>
      <c r="M53" s="7">
        <v>2565589432</v>
      </c>
      <c r="N53" s="7"/>
      <c r="O53" s="7">
        <v>2412082961</v>
      </c>
      <c r="P53" s="7"/>
      <c r="Q53" s="7">
        <f t="shared" si="1"/>
        <v>153506471</v>
      </c>
    </row>
    <row r="54" spans="1:17" x14ac:dyDescent="0.55000000000000004">
      <c r="A54" s="1" t="s">
        <v>57</v>
      </c>
      <c r="C54" s="2">
        <v>139279052</v>
      </c>
      <c r="E54" s="7">
        <v>1460651104308</v>
      </c>
      <c r="F54" s="7"/>
      <c r="G54" s="7">
        <v>1398348450570</v>
      </c>
      <c r="H54" s="7"/>
      <c r="I54" s="7">
        <f t="shared" si="0"/>
        <v>62302653738</v>
      </c>
      <c r="J54" s="7"/>
      <c r="K54" s="7">
        <v>139279052</v>
      </c>
      <c r="L54" s="7"/>
      <c r="M54" s="7">
        <v>1460651104308</v>
      </c>
      <c r="N54" s="7"/>
      <c r="O54" s="7">
        <v>1398348450570</v>
      </c>
      <c r="P54" s="7"/>
      <c r="Q54" s="7">
        <f t="shared" si="1"/>
        <v>62302653738</v>
      </c>
    </row>
    <row r="55" spans="1:17" x14ac:dyDescent="0.55000000000000004">
      <c r="A55" s="1" t="s">
        <v>56</v>
      </c>
      <c r="C55" s="2">
        <v>32754905</v>
      </c>
      <c r="E55" s="7">
        <v>542449821832</v>
      </c>
      <c r="F55" s="7"/>
      <c r="G55" s="7">
        <v>521937013443</v>
      </c>
      <c r="H55" s="7"/>
      <c r="I55" s="7">
        <f t="shared" si="0"/>
        <v>20512808389</v>
      </c>
      <c r="J55" s="7"/>
      <c r="K55" s="7">
        <v>32754905</v>
      </c>
      <c r="L55" s="7"/>
      <c r="M55" s="7">
        <v>542449821832</v>
      </c>
      <c r="N55" s="7"/>
      <c r="O55" s="7">
        <v>521937013443</v>
      </c>
      <c r="P55" s="7"/>
      <c r="Q55" s="7">
        <f t="shared" si="1"/>
        <v>20512808389</v>
      </c>
    </row>
    <row r="56" spans="1:17" x14ac:dyDescent="0.55000000000000004">
      <c r="A56" s="1" t="s">
        <v>16</v>
      </c>
      <c r="C56" s="2">
        <v>144236996</v>
      </c>
      <c r="E56" s="7">
        <v>502255886915</v>
      </c>
      <c r="F56" s="7"/>
      <c r="G56" s="7">
        <v>525053113869</v>
      </c>
      <c r="H56" s="7"/>
      <c r="I56" s="7">
        <f t="shared" si="0"/>
        <v>-22797226954</v>
      </c>
      <c r="J56" s="7"/>
      <c r="K56" s="7">
        <v>144236996</v>
      </c>
      <c r="L56" s="7"/>
      <c r="M56" s="7">
        <v>502255886915</v>
      </c>
      <c r="N56" s="7"/>
      <c r="O56" s="7">
        <v>525053113869</v>
      </c>
      <c r="P56" s="7"/>
      <c r="Q56" s="7">
        <f t="shared" si="1"/>
        <v>-22797226954</v>
      </c>
    </row>
    <row r="57" spans="1:17" x14ac:dyDescent="0.55000000000000004">
      <c r="A57" s="1" t="s">
        <v>47</v>
      </c>
      <c r="C57" s="2">
        <v>19324849</v>
      </c>
      <c r="E57" s="7">
        <v>53960514010</v>
      </c>
      <c r="F57" s="7"/>
      <c r="G57" s="7">
        <v>73669836690</v>
      </c>
      <c r="H57" s="7"/>
      <c r="I57" s="7">
        <f t="shared" si="0"/>
        <v>-19709322680</v>
      </c>
      <c r="J57" s="7"/>
      <c r="K57" s="7">
        <v>19324849</v>
      </c>
      <c r="L57" s="7"/>
      <c r="M57" s="7">
        <v>53960514010</v>
      </c>
      <c r="N57" s="7"/>
      <c r="O57" s="7">
        <v>73669836690</v>
      </c>
      <c r="P57" s="7"/>
      <c r="Q57" s="7">
        <f t="shared" si="1"/>
        <v>-19709322680</v>
      </c>
    </row>
    <row r="58" spans="1:17" x14ac:dyDescent="0.55000000000000004">
      <c r="A58" s="1" t="s">
        <v>50</v>
      </c>
      <c r="C58" s="2">
        <v>20000000</v>
      </c>
      <c r="E58" s="7">
        <v>245927970000</v>
      </c>
      <c r="F58" s="7"/>
      <c r="G58" s="7">
        <v>240560100000</v>
      </c>
      <c r="H58" s="7"/>
      <c r="I58" s="7">
        <f t="shared" si="0"/>
        <v>5367870000</v>
      </c>
      <c r="J58" s="7"/>
      <c r="K58" s="7">
        <v>20000000</v>
      </c>
      <c r="L58" s="7"/>
      <c r="M58" s="7">
        <v>245927970000</v>
      </c>
      <c r="N58" s="7"/>
      <c r="O58" s="7">
        <v>240560100000</v>
      </c>
      <c r="P58" s="7"/>
      <c r="Q58" s="7">
        <f t="shared" si="1"/>
        <v>5367870000</v>
      </c>
    </row>
    <row r="59" spans="1:17" x14ac:dyDescent="0.55000000000000004">
      <c r="A59" s="1" t="s">
        <v>109</v>
      </c>
      <c r="C59" s="2">
        <v>22020</v>
      </c>
      <c r="E59" s="7">
        <v>21687926310</v>
      </c>
      <c r="F59" s="7"/>
      <c r="G59" s="7">
        <v>21326005140</v>
      </c>
      <c r="H59" s="7"/>
      <c r="I59" s="7">
        <f t="shared" si="0"/>
        <v>361921170</v>
      </c>
      <c r="J59" s="7"/>
      <c r="K59" s="7">
        <v>22020</v>
      </c>
      <c r="L59" s="7"/>
      <c r="M59" s="7">
        <v>21687926310</v>
      </c>
      <c r="N59" s="7"/>
      <c r="O59" s="7">
        <v>21326005140</v>
      </c>
      <c r="P59" s="7"/>
      <c r="Q59" s="7">
        <f t="shared" si="1"/>
        <v>361921170</v>
      </c>
    </row>
    <row r="60" spans="1:17" x14ac:dyDescent="0.55000000000000004">
      <c r="A60" s="1" t="s">
        <v>97</v>
      </c>
      <c r="C60" s="2">
        <v>34851</v>
      </c>
      <c r="E60" s="7">
        <v>30275012115</v>
      </c>
      <c r="F60" s="7"/>
      <c r="G60" s="7">
        <v>29902104315</v>
      </c>
      <c r="H60" s="7"/>
      <c r="I60" s="7">
        <f t="shared" si="0"/>
        <v>372907800</v>
      </c>
      <c r="J60" s="7"/>
      <c r="K60" s="7">
        <v>34851</v>
      </c>
      <c r="L60" s="7"/>
      <c r="M60" s="7">
        <v>30275012115</v>
      </c>
      <c r="N60" s="7"/>
      <c r="O60" s="7">
        <v>29902104315</v>
      </c>
      <c r="P60" s="7"/>
      <c r="Q60" s="7">
        <f t="shared" si="1"/>
        <v>372907800</v>
      </c>
    </row>
    <row r="61" spans="1:17" x14ac:dyDescent="0.55000000000000004">
      <c r="A61" s="1" t="s">
        <v>88</v>
      </c>
      <c r="C61" s="2">
        <v>20000</v>
      </c>
      <c r="E61" s="7">
        <v>19170644690</v>
      </c>
      <c r="F61" s="7"/>
      <c r="G61" s="7">
        <v>18876877945</v>
      </c>
      <c r="H61" s="7"/>
      <c r="I61" s="7">
        <f t="shared" si="0"/>
        <v>293766745</v>
      </c>
      <c r="J61" s="7"/>
      <c r="K61" s="7">
        <v>20000</v>
      </c>
      <c r="L61" s="7"/>
      <c r="M61" s="7">
        <v>19170644690</v>
      </c>
      <c r="N61" s="7"/>
      <c r="O61" s="7">
        <v>18876877945</v>
      </c>
      <c r="P61" s="7"/>
      <c r="Q61" s="7">
        <f t="shared" si="1"/>
        <v>293766745</v>
      </c>
    </row>
    <row r="62" spans="1:17" x14ac:dyDescent="0.55000000000000004">
      <c r="A62" s="1" t="s">
        <v>130</v>
      </c>
      <c r="C62" s="2">
        <v>100332</v>
      </c>
      <c r="E62" s="7">
        <v>97105177144</v>
      </c>
      <c r="F62" s="7"/>
      <c r="G62" s="7">
        <v>95505673366</v>
      </c>
      <c r="H62" s="7"/>
      <c r="I62" s="7">
        <f t="shared" si="0"/>
        <v>1599503778</v>
      </c>
      <c r="J62" s="7"/>
      <c r="K62" s="7">
        <v>100332</v>
      </c>
      <c r="L62" s="7"/>
      <c r="M62" s="7">
        <v>97105177144</v>
      </c>
      <c r="N62" s="7"/>
      <c r="O62" s="7">
        <v>95505673366</v>
      </c>
      <c r="P62" s="7"/>
      <c r="Q62" s="7">
        <f t="shared" si="1"/>
        <v>1599503778</v>
      </c>
    </row>
    <row r="63" spans="1:17" x14ac:dyDescent="0.55000000000000004">
      <c r="A63" s="1" t="s">
        <v>100</v>
      </c>
      <c r="C63" s="2">
        <v>7729</v>
      </c>
      <c r="E63" s="7">
        <v>6606054020</v>
      </c>
      <c r="F63" s="7"/>
      <c r="G63" s="7">
        <v>6534372811</v>
      </c>
      <c r="H63" s="7"/>
      <c r="I63" s="7">
        <f t="shared" si="0"/>
        <v>71681209</v>
      </c>
      <c r="J63" s="7"/>
      <c r="K63" s="7">
        <v>7729</v>
      </c>
      <c r="L63" s="7"/>
      <c r="M63" s="7">
        <v>6606054020</v>
      </c>
      <c r="N63" s="7"/>
      <c r="O63" s="7">
        <v>6534372811</v>
      </c>
      <c r="P63" s="7"/>
      <c r="Q63" s="7">
        <f t="shared" si="1"/>
        <v>71681209</v>
      </c>
    </row>
    <row r="64" spans="1:17" x14ac:dyDescent="0.55000000000000004">
      <c r="A64" s="1" t="s">
        <v>94</v>
      </c>
      <c r="C64" s="2">
        <v>89598</v>
      </c>
      <c r="E64" s="7">
        <v>79930131919</v>
      </c>
      <c r="F64" s="7"/>
      <c r="G64" s="7">
        <v>78931384873</v>
      </c>
      <c r="H64" s="7"/>
      <c r="I64" s="7">
        <f t="shared" si="0"/>
        <v>998747046</v>
      </c>
      <c r="J64" s="7"/>
      <c r="K64" s="7">
        <v>89598</v>
      </c>
      <c r="L64" s="7"/>
      <c r="M64" s="7">
        <v>79930131919</v>
      </c>
      <c r="N64" s="7"/>
      <c r="O64" s="7">
        <v>78931384873</v>
      </c>
      <c r="P64" s="7"/>
      <c r="Q64" s="7">
        <f t="shared" si="1"/>
        <v>998747046</v>
      </c>
    </row>
    <row r="65" spans="1:18" x14ac:dyDescent="0.55000000000000004">
      <c r="A65" s="1" t="s">
        <v>127</v>
      </c>
      <c r="C65" s="2">
        <v>104664</v>
      </c>
      <c r="E65" s="7">
        <v>103540919942</v>
      </c>
      <c r="F65" s="7"/>
      <c r="G65" s="7">
        <v>101857076770</v>
      </c>
      <c r="H65" s="7"/>
      <c r="I65" s="7">
        <f t="shared" si="0"/>
        <v>1683843172</v>
      </c>
      <c r="J65" s="7"/>
      <c r="K65" s="7">
        <v>104664</v>
      </c>
      <c r="L65" s="7"/>
      <c r="M65" s="7">
        <v>103540919942</v>
      </c>
      <c r="N65" s="7"/>
      <c r="O65" s="7">
        <v>101857076770</v>
      </c>
      <c r="P65" s="7"/>
      <c r="Q65" s="7">
        <f t="shared" si="1"/>
        <v>1683843172</v>
      </c>
    </row>
    <row r="66" spans="1:18" x14ac:dyDescent="0.55000000000000004">
      <c r="A66" s="1" t="s">
        <v>91</v>
      </c>
      <c r="C66" s="2">
        <v>151016</v>
      </c>
      <c r="E66" s="7">
        <v>142424100384</v>
      </c>
      <c r="F66" s="7"/>
      <c r="G66" s="7">
        <v>140499750315</v>
      </c>
      <c r="H66" s="7"/>
      <c r="I66" s="7">
        <f t="shared" si="0"/>
        <v>1924350069</v>
      </c>
      <c r="J66" s="7"/>
      <c r="K66" s="7">
        <v>151016</v>
      </c>
      <c r="L66" s="7"/>
      <c r="M66" s="7">
        <v>142424100384</v>
      </c>
      <c r="N66" s="7"/>
      <c r="O66" s="7">
        <v>140499750315</v>
      </c>
      <c r="P66" s="7"/>
      <c r="Q66" s="7">
        <f t="shared" si="1"/>
        <v>1924350069</v>
      </c>
    </row>
    <row r="67" spans="1:18" x14ac:dyDescent="0.55000000000000004">
      <c r="A67" s="1" t="s">
        <v>84</v>
      </c>
      <c r="C67" s="2">
        <v>130923</v>
      </c>
      <c r="E67" s="7">
        <v>125984133515</v>
      </c>
      <c r="F67" s="7"/>
      <c r="G67" s="7">
        <v>125094672968</v>
      </c>
      <c r="H67" s="7"/>
      <c r="I67" s="7">
        <f t="shared" si="0"/>
        <v>889460547</v>
      </c>
      <c r="J67" s="7"/>
      <c r="K67" s="7">
        <v>130923</v>
      </c>
      <c r="L67" s="7"/>
      <c r="M67" s="7">
        <v>125984133515</v>
      </c>
      <c r="N67" s="7"/>
      <c r="O67" s="7">
        <v>125094672968</v>
      </c>
      <c r="P67" s="7"/>
      <c r="Q67" s="7">
        <f t="shared" si="1"/>
        <v>889460547</v>
      </c>
    </row>
    <row r="68" spans="1:18" x14ac:dyDescent="0.55000000000000004">
      <c r="A68" s="1" t="s">
        <v>139</v>
      </c>
      <c r="C68" s="2">
        <v>20000</v>
      </c>
      <c r="E68" s="7">
        <v>17055468136</v>
      </c>
      <c r="F68" s="7"/>
      <c r="G68" s="7">
        <v>17002881206</v>
      </c>
      <c r="H68" s="7"/>
      <c r="I68" s="7">
        <f t="shared" si="0"/>
        <v>52586930</v>
      </c>
      <c r="J68" s="7"/>
      <c r="K68" s="7">
        <v>20000</v>
      </c>
      <c r="L68" s="7"/>
      <c r="M68" s="7">
        <v>17055468136</v>
      </c>
      <c r="N68" s="7"/>
      <c r="O68" s="7">
        <v>17002881206</v>
      </c>
      <c r="P68" s="7"/>
      <c r="Q68" s="7">
        <f t="shared" si="1"/>
        <v>52586930</v>
      </c>
    </row>
    <row r="69" spans="1:18" x14ac:dyDescent="0.55000000000000004">
      <c r="A69" s="1" t="s">
        <v>103</v>
      </c>
      <c r="C69" s="2">
        <v>1150</v>
      </c>
      <c r="E69" s="7">
        <v>964728011</v>
      </c>
      <c r="F69" s="7"/>
      <c r="G69" s="7">
        <v>953937217</v>
      </c>
      <c r="H69" s="7"/>
      <c r="I69" s="7">
        <f t="shared" si="0"/>
        <v>10790794</v>
      </c>
      <c r="J69" s="7"/>
      <c r="K69" s="7">
        <v>1150</v>
      </c>
      <c r="L69" s="7"/>
      <c r="M69" s="7">
        <v>964728011</v>
      </c>
      <c r="N69" s="7"/>
      <c r="O69" s="7">
        <v>953937217</v>
      </c>
      <c r="P69" s="7"/>
      <c r="Q69" s="7">
        <f t="shared" si="1"/>
        <v>10790794</v>
      </c>
    </row>
    <row r="70" spans="1:18" x14ac:dyDescent="0.55000000000000004">
      <c r="A70" s="1" t="s">
        <v>112</v>
      </c>
      <c r="C70" s="2">
        <v>95842</v>
      </c>
      <c r="E70" s="7">
        <v>74678528712</v>
      </c>
      <c r="F70" s="7"/>
      <c r="G70" s="7">
        <v>74138779927</v>
      </c>
      <c r="H70" s="7"/>
      <c r="I70" s="7">
        <f t="shared" si="0"/>
        <v>539748785</v>
      </c>
      <c r="J70" s="7"/>
      <c r="K70" s="7">
        <v>95842</v>
      </c>
      <c r="L70" s="7"/>
      <c r="M70" s="7">
        <v>74678528712</v>
      </c>
      <c r="N70" s="7"/>
      <c r="O70" s="7">
        <v>74138779927</v>
      </c>
      <c r="P70" s="7"/>
      <c r="Q70" s="7">
        <f t="shared" si="1"/>
        <v>539748785</v>
      </c>
    </row>
    <row r="71" spans="1:18" x14ac:dyDescent="0.55000000000000004">
      <c r="A71" s="1" t="s">
        <v>115</v>
      </c>
      <c r="C71" s="2">
        <v>168668</v>
      </c>
      <c r="E71" s="7">
        <v>129853181196</v>
      </c>
      <c r="F71" s="7"/>
      <c r="G71" s="7">
        <v>128764126155</v>
      </c>
      <c r="H71" s="7"/>
      <c r="I71" s="7">
        <f t="shared" si="0"/>
        <v>1089055041</v>
      </c>
      <c r="J71" s="7"/>
      <c r="K71" s="7">
        <v>168668</v>
      </c>
      <c r="L71" s="7"/>
      <c r="M71" s="7">
        <v>129853181196</v>
      </c>
      <c r="N71" s="7"/>
      <c r="O71" s="7">
        <v>128764126155</v>
      </c>
      <c r="P71" s="7"/>
      <c r="Q71" s="7">
        <f t="shared" si="1"/>
        <v>1089055041</v>
      </c>
    </row>
    <row r="72" spans="1:18" x14ac:dyDescent="0.55000000000000004">
      <c r="A72" s="1" t="s">
        <v>118</v>
      </c>
      <c r="C72" s="2">
        <v>16881</v>
      </c>
      <c r="E72" s="7">
        <v>12735148599</v>
      </c>
      <c r="F72" s="7"/>
      <c r="G72" s="7">
        <v>12717289363</v>
      </c>
      <c r="H72" s="7"/>
      <c r="I72" s="7">
        <f t="shared" si="0"/>
        <v>17859236</v>
      </c>
      <c r="J72" s="7"/>
      <c r="K72" s="7">
        <v>16881</v>
      </c>
      <c r="L72" s="7"/>
      <c r="M72" s="7">
        <v>12735148599</v>
      </c>
      <c r="N72" s="7"/>
      <c r="O72" s="7">
        <v>12717289363</v>
      </c>
      <c r="P72" s="7"/>
      <c r="Q72" s="7">
        <f t="shared" si="1"/>
        <v>17859236</v>
      </c>
    </row>
    <row r="73" spans="1:18" x14ac:dyDescent="0.55000000000000004">
      <c r="A73" s="1" t="s">
        <v>121</v>
      </c>
      <c r="C73" s="2">
        <v>78106</v>
      </c>
      <c r="E73" s="7">
        <v>56929500399</v>
      </c>
      <c r="F73" s="7"/>
      <c r="G73" s="7">
        <v>56495647479</v>
      </c>
      <c r="H73" s="7"/>
      <c r="I73" s="7">
        <f t="shared" ref="I73" si="2">E73-G73</f>
        <v>433852920</v>
      </c>
      <c r="J73" s="7"/>
      <c r="K73" s="7">
        <v>78106</v>
      </c>
      <c r="L73" s="7"/>
      <c r="M73" s="7">
        <v>56929500399</v>
      </c>
      <c r="N73" s="7"/>
      <c r="O73" s="7">
        <v>56495647479</v>
      </c>
      <c r="P73" s="7"/>
      <c r="Q73" s="7">
        <f t="shared" ref="Q73" si="3">M73-O73</f>
        <v>433852920</v>
      </c>
    </row>
    <row r="74" spans="1:18" ht="24.75" thickBot="1" x14ac:dyDescent="0.6">
      <c r="E74" s="13">
        <f>SUM(E8:E73)</f>
        <v>18879289232119</v>
      </c>
      <c r="F74" s="7"/>
      <c r="G74" s="13">
        <f>SUM(G8:G73)</f>
        <v>17669299135646</v>
      </c>
      <c r="H74" s="7"/>
      <c r="I74" s="13">
        <f>SUM(I8:I73)</f>
        <v>1209990096473</v>
      </c>
      <c r="J74" s="7"/>
      <c r="K74" s="7"/>
      <c r="L74" s="7"/>
      <c r="M74" s="13">
        <f>SUM(M8:M73)</f>
        <v>18879289232119</v>
      </c>
      <c r="N74" s="7"/>
      <c r="O74" s="13">
        <f>SUM(O8:O73)</f>
        <v>17669299135646</v>
      </c>
      <c r="P74" s="7"/>
      <c r="Q74" s="13">
        <f>SUM(Q8:Q73)</f>
        <v>1209990096473</v>
      </c>
    </row>
    <row r="75" spans="1:18" ht="24.75" thickTop="1" x14ac:dyDescent="0.55000000000000004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8" x14ac:dyDescent="0.55000000000000004">
      <c r="O76" s="2"/>
      <c r="Q76" s="2"/>
    </row>
    <row r="77" spans="1:18" x14ac:dyDescent="0.55000000000000004">
      <c r="N77" s="2"/>
      <c r="O77" s="2"/>
      <c r="P77" s="2"/>
      <c r="Q77" s="2"/>
    </row>
    <row r="79" spans="1:18" x14ac:dyDescent="0.55000000000000004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55000000000000004">
      <c r="O80" s="2"/>
      <c r="Q80" s="2"/>
    </row>
    <row r="81" spans="14:17" x14ac:dyDescent="0.55000000000000004">
      <c r="N81" s="2"/>
      <c r="O81" s="2"/>
      <c r="P81" s="2"/>
      <c r="Q81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2021-10-26T06:59:08Z</dcterms:created>
  <dcterms:modified xsi:type="dcterms:W3CDTF">2021-10-30T12:12:01Z</dcterms:modified>
</cp:coreProperties>
</file>