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فروردین\"/>
    </mc:Choice>
  </mc:AlternateContent>
  <xr:revisionPtr revIDLastSave="0" documentId="13_ncr:1_{A36E0B16-1761-4C81-980F-5AD78C734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5" l="1"/>
  <c r="U76" i="11"/>
  <c r="S76" i="11"/>
  <c r="Q76" i="11"/>
  <c r="O76" i="11"/>
  <c r="M76" i="11"/>
  <c r="K76" i="11"/>
  <c r="I76" i="11"/>
  <c r="G76" i="11"/>
  <c r="E76" i="11"/>
  <c r="C76" i="11"/>
  <c r="S75" i="11"/>
  <c r="S21" i="8"/>
  <c r="Q21" i="8"/>
  <c r="O21" i="8"/>
  <c r="M21" i="8"/>
  <c r="K21" i="8"/>
  <c r="I21" i="8"/>
  <c r="G11" i="15"/>
  <c r="C10" i="15"/>
  <c r="C9" i="15"/>
  <c r="C8" i="15"/>
  <c r="E11" i="14"/>
  <c r="C11" i="14"/>
  <c r="K10" i="13"/>
  <c r="K9" i="13"/>
  <c r="K8" i="13"/>
  <c r="G10" i="13"/>
  <c r="G9" i="13"/>
  <c r="G8" i="13"/>
  <c r="E10" i="13"/>
  <c r="I10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C30" i="12"/>
  <c r="E30" i="12"/>
  <c r="G30" i="12"/>
  <c r="I30" i="12"/>
  <c r="K30" i="12"/>
  <c r="M30" i="12"/>
  <c r="O30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8" i="11"/>
  <c r="Q9" i="10"/>
  <c r="Q10" i="10"/>
  <c r="Q11" i="10"/>
  <c r="Q12" i="10"/>
  <c r="Q42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8" i="10"/>
  <c r="I9" i="10"/>
  <c r="I10" i="10"/>
  <c r="I11" i="10"/>
  <c r="I42" i="10" s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8" i="10"/>
  <c r="E42" i="10"/>
  <c r="G42" i="10"/>
  <c r="M42" i="10"/>
  <c r="O42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8" i="9"/>
  <c r="E75" i="9"/>
  <c r="G75" i="9"/>
  <c r="M75" i="9"/>
  <c r="O75" i="9"/>
  <c r="I14" i="7"/>
  <c r="K14" i="7"/>
  <c r="M14" i="7"/>
  <c r="O14" i="7"/>
  <c r="Q14" i="7"/>
  <c r="S14" i="7"/>
  <c r="K10" i="6"/>
  <c r="M10" i="6"/>
  <c r="O10" i="6"/>
  <c r="Q10" i="6"/>
  <c r="AI22" i="3"/>
  <c r="AG22" i="3"/>
  <c r="AA22" i="3"/>
  <c r="W22" i="3"/>
  <c r="S22" i="3"/>
  <c r="Q22" i="3"/>
  <c r="Y63" i="1"/>
  <c r="G63" i="1"/>
  <c r="W63" i="1"/>
  <c r="U63" i="1"/>
  <c r="O63" i="1"/>
  <c r="K63" i="1"/>
  <c r="E63" i="1"/>
  <c r="U75" i="11" l="1"/>
  <c r="U72" i="11"/>
  <c r="U68" i="11"/>
  <c r="U60" i="11"/>
  <c r="U56" i="11"/>
  <c r="U52" i="11"/>
  <c r="S10" i="6"/>
  <c r="AK22" i="3"/>
  <c r="Q30" i="12"/>
  <c r="K72" i="11"/>
  <c r="U44" i="11"/>
  <c r="U40" i="11"/>
  <c r="U36" i="11"/>
  <c r="U28" i="11"/>
  <c r="U24" i="11"/>
  <c r="U20" i="11"/>
  <c r="U9" i="11"/>
  <c r="U16" i="11"/>
  <c r="U32" i="11"/>
  <c r="U48" i="11"/>
  <c r="U64" i="11"/>
  <c r="U12" i="11"/>
  <c r="U8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K28" i="11"/>
  <c r="K24" i="11"/>
  <c r="K9" i="11"/>
  <c r="K16" i="11"/>
  <c r="K64" i="11"/>
  <c r="K32" i="11"/>
  <c r="K12" i="11"/>
  <c r="K8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Q75" i="9"/>
  <c r="I75" i="9"/>
  <c r="K68" i="11" l="1"/>
  <c r="K52" i="11"/>
  <c r="K56" i="11"/>
  <c r="K48" i="11"/>
  <c r="K20" i="11"/>
  <c r="K36" i="11"/>
  <c r="K60" i="11"/>
  <c r="K40" i="11"/>
  <c r="K44" i="11"/>
  <c r="C11" i="15" l="1"/>
  <c r="E7" i="15"/>
  <c r="E8" i="15" l="1"/>
  <c r="E9" i="15"/>
  <c r="E10" i="15"/>
  <c r="E11" i="15" l="1"/>
</calcChain>
</file>

<file path=xl/sharedStrings.xml><?xml version="1.0" encoding="utf-8"?>
<sst xmlns="http://schemas.openxmlformats.org/spreadsheetml/2006/main" count="767" uniqueCount="216">
  <si>
    <t>صندوق سرمایه‌گذاری مشترک امید توسعه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</si>
  <si>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</si>
  <si>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</si>
  <si>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</si>
  <si>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</si>
  <si>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</si>
  <si>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</si>
  <si>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</si>
  <si>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</si>
  <si>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</si>
  <si>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</si>
  <si>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</si>
  <si>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</si>
  <si>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</si>
  <si>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</si>
  <si>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</si>
  <si>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</si>
  <si>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</si>
  <si>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</si>
  <si>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</si>
  <si>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</si>
  <si>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</si>
  <si>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</si>
  <si>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</si>
  <si>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</si>
  <si>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</si>
  <si>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فراورده‌ های‌ نسوزایران‌</t>
  </si>
  <si>
    <t>ح . معدنی و صنعتی گل گهر</t>
  </si>
  <si>
    <t>ح.زغال سنگ پروده طبس</t>
  </si>
  <si>
    <t>ح.سرمایه گذاری پارس آریان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</si>
  <si>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</si>
  <si>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</si>
  <si>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</si>
  <si>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</si>
  <si>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</si>
  <si>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</si>
  <si>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</si>
  <si>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</si>
  <si>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</si>
  <si>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</si>
  <si>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</si>
  <si>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</si>
  <si>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</si>
  <si>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</si>
  <si>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</si>
  <si>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</si>
  <si>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</si>
  <si>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</si>
  <si>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</si>
  <si>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</si>
  <si>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</si>
  <si>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</si>
  <si>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</si>
  <si>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</si>
  <si>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</si>
  <si>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</si>
  <si>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</si>
  <si>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</si>
  <si>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</si>
  <si>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</si>
  <si>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</si>
  <si>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</si>
  <si>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</si>
  <si>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</si>
  <si>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</si>
  <si>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</si>
  <si>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</si>
  <si>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</si>
  <si>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ح . سرمایه گذاری صبا تامین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</si>
  <si>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</si>
  <si>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</si>
  <si>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</si>
  <si>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</si>
  <si>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</si>
  <si>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</si>
  <si>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</si>
  <si>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</si>
  <si>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</si>
  <si>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</si>
  <si>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</si>
  <si>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</si>
  <si>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</si>
  <si>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</si>
  <si>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</si>
  <si>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</si>
  <si>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</si>
  <si>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</si>
  <si>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اسنادخزانه-م15بودجه98-010406</t>
  </si>
  <si>
    <t>1398/07/13</t>
  </si>
  <si>
    <t>1401/04/06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</si>
  <si>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</si>
  <si>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</si>
  <si>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</si>
  <si>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</si>
  <si>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</si>
  <si>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</si>
  <si>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</si>
  <si>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</si>
  <si>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</si>
  <si>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</si>
  <si>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</si>
  <si>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</si>
  <si>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</si>
  <si>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</si>
  <si>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</si>
  <si>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</si>
  <si>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</si>
  <si>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</si>
  <si>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</si>
  <si>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</si>
  <si>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</si>
  <si>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</si>
  <si>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</si>
  <si>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</si>
  <si>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دولت3-ش.خ 0104</t>
  </si>
  <si>
    <t>1399/04/03</t>
  </si>
  <si>
    <t>1401/04/03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</si>
  <si>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</si>
  <si>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</si>
  <si>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</si>
  <si>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</si>
  <si>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</si>
  <si>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</si>
  <si>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</si>
  <si>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</si>
  <si>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</si>
  <si>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</si>
  <si>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</si>
  <si>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</si>
  <si>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</si>
  <si>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</si>
  <si>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</si>
  <si>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</si>
  <si>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</si>
  <si>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</si>
  <si>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</si>
  <si>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</si>
  <si>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</si>
  <si>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</si>
  <si>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</si>
  <si>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</si>
  <si>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</si>
  <si>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</si>
  <si>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</si>
  <si>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</si>
  <si>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</si>
  <si>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</si>
  <si>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</si>
  <si>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</si>
  <si>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</si>
  <si>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</si>
  <si>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</si>
  <si>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</si>
  <si>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</si>
  <si>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</si>
  <si>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</si>
  <si>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</si>
  <si>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</si>
  <si>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1400/07/14</t>
  </si>
  <si>
    <t>1400/12/23</t>
  </si>
  <si>
    <t>1400/12/07</t>
  </si>
  <si>
    <t>1400/12/21</t>
  </si>
  <si>
    <t>1400/12/16</t>
  </si>
  <si>
    <t>1400/10/29</t>
  </si>
  <si>
    <t>1400/10/06</t>
  </si>
  <si>
    <t>1400/07/25</t>
  </si>
  <si>
    <t>1400/07/27</t>
  </si>
  <si>
    <t>1400/12/26</t>
  </si>
  <si>
    <t>1400/12/18</t>
  </si>
  <si>
    <t>بهای فروش</t>
  </si>
  <si>
    <t>ارزش دفتری</t>
  </si>
  <si>
    <t>سود و زیان ناشی از تغییر قیمت</t>
  </si>
  <si>
    <t>سود و زیان ناشی از فروش</t>
  </si>
  <si>
    <t>آریان کیمیا تک</t>
  </si>
  <si>
    <t>ح.دریایی وکشتیرانی خط دریابندر</t>
  </si>
  <si>
    <t>ریل پرداز نو آفرین</t>
  </si>
  <si>
    <t>معدنی‌وصنعتی‌چادرملو</t>
  </si>
  <si>
    <t>ح توسعه معدنی و صنعتی صبانور</t>
  </si>
  <si>
    <t>توسعه سامانه ی نرم افزاری نگین</t>
  </si>
  <si>
    <t>ح.سرمایه گذاری صندوق بازنشستگی</t>
  </si>
  <si>
    <t>ح . صنایع‌خاک‌چینی‌ایران‌</t>
  </si>
  <si>
    <t>ح . شیشه سازی مینا</t>
  </si>
  <si>
    <t>فولاد کاوه جنوب کیش</t>
  </si>
  <si>
    <t>ح . داروپخش‌ (هلدینگ‌</t>
  </si>
  <si>
    <t>فرآورده‌های‌ تزریقی‌ ایران‌</t>
  </si>
  <si>
    <t>گ.مدیریت ارزش سرمایه ص ب کشوری</t>
  </si>
  <si>
    <t>اسنادخزانه-م9بودجه98-000923</t>
  </si>
  <si>
    <t>اسنادخزانه-م11بودجه98-001013</t>
  </si>
  <si>
    <t>اسنادخزانه-م12بودجه98-001111</t>
  </si>
  <si>
    <t>اسنادخزانه-م21بودجه97-000728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</si>
  <si>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</si>
  <si>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</si>
  <si>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</si>
  <si>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</si>
  <si>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</si>
  <si>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</si>
  <si>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</si>
  <si>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</si>
  <si>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</si>
  <si>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</si>
  <si>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</si>
  <si>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</si>
  <si>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</si>
  <si>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</si>
  <si>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</si>
  <si>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</si>
  <si>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</si>
  <si>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</si>
  <si>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</si>
  <si>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</si>
  <si>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</si>
  <si>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1401/01/01</t>
  </si>
  <si>
    <t>-</t>
  </si>
  <si>
    <t xml:space="preserve">از ابتدای سال </t>
  </si>
  <si>
    <t>تا پایان ماه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</si>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</sst>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/>
    <xf numFmtId="37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</xdr:row>
          <xdr:rowOff>76200</xdr:rowOff>
        </xdr:from>
        <xdr:to>
          <xdr:col>10</xdr:col>
          <xdr:colOff>447675</xdr:colOff>
          <xdr:row>34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F09B19C-AB11-4F48-8FB8-9CB43B9AB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1D5E-86A9-4DF9-98F8-F7CDFFA19C8A}">
  <dimension ref="A1"/>
  <sheetViews>
    <sheetView rightToLeft="1" tabSelected="1" workbookViewId="0">
      <selection activeCell="C27" sqref="C27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228600</xdr:colOff>
                <xdr:row>1</xdr:row>
                <xdr:rowOff>76200</xdr:rowOff>
              </from>
              <to>
                <xdr:col>10</xdr:col>
                <xdr:colOff>457200</xdr:colOff>
                <xdr:row>34</xdr:row>
                <xdr:rowOff>38100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5"/>
  <sheetViews>
    <sheetView rightToLeft="1" topLeftCell="A37" workbookViewId="0">
      <selection activeCell="G48" sqref="G48"/>
    </sheetView>
  </sheetViews>
  <sheetFormatPr defaultRowHeight="24"/>
  <cols>
    <col min="1" max="1" width="35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20" t="s">
        <v>3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H6" s="21" t="s">
        <v>141</v>
      </c>
      <c r="I6" s="21" t="s">
        <v>141</v>
      </c>
      <c r="K6" s="21" t="s">
        <v>142</v>
      </c>
      <c r="L6" s="21" t="s">
        <v>142</v>
      </c>
      <c r="M6" s="21" t="s">
        <v>142</v>
      </c>
      <c r="N6" s="21" t="s">
        <v>142</v>
      </c>
      <c r="O6" s="21" t="s">
        <v>142</v>
      </c>
      <c r="P6" s="21" t="s">
        <v>142</v>
      </c>
      <c r="Q6" s="21" t="s">
        <v>142</v>
      </c>
    </row>
    <row r="7" spans="1:17" ht="24.75">
      <c r="A7" s="21" t="s">
        <v>3</v>
      </c>
      <c r="C7" s="21" t="s">
        <v>7</v>
      </c>
      <c r="E7" s="21" t="s">
        <v>169</v>
      </c>
      <c r="G7" s="21" t="s">
        <v>170</v>
      </c>
      <c r="I7" s="21" t="s">
        <v>172</v>
      </c>
      <c r="K7" s="21" t="s">
        <v>7</v>
      </c>
      <c r="M7" s="21" t="s">
        <v>169</v>
      </c>
      <c r="O7" s="21" t="s">
        <v>170</v>
      </c>
      <c r="Q7" s="21" t="s">
        <v>172</v>
      </c>
    </row>
    <row r="8" spans="1:17">
      <c r="A8" s="1" t="s">
        <v>57</v>
      </c>
      <c r="C8" s="5">
        <v>1536366</v>
      </c>
      <c r="D8" s="5"/>
      <c r="E8" s="5">
        <v>67882678847</v>
      </c>
      <c r="F8" s="5"/>
      <c r="G8" s="5">
        <v>81156716442</v>
      </c>
      <c r="H8" s="5"/>
      <c r="I8" s="5">
        <f>E8-G8</f>
        <v>-13274037595</v>
      </c>
      <c r="J8" s="5"/>
      <c r="K8" s="5">
        <v>1675401</v>
      </c>
      <c r="L8" s="5"/>
      <c r="M8" s="5">
        <v>75359217841</v>
      </c>
      <c r="N8" s="5"/>
      <c r="O8" s="5">
        <v>88501075836</v>
      </c>
      <c r="P8" s="5"/>
      <c r="Q8" s="5">
        <f>M8-O8</f>
        <v>-13141857995</v>
      </c>
    </row>
    <row r="9" spans="1:17">
      <c r="A9" s="1" t="s">
        <v>28</v>
      </c>
      <c r="C9" s="5">
        <v>3226054</v>
      </c>
      <c r="D9" s="5"/>
      <c r="E9" s="5">
        <v>61265991514</v>
      </c>
      <c r="F9" s="5"/>
      <c r="G9" s="5">
        <v>61265991514</v>
      </c>
      <c r="H9" s="5"/>
      <c r="I9" s="5">
        <f t="shared" ref="I9:I41" si="0">E9-G9</f>
        <v>0</v>
      </c>
      <c r="J9" s="5"/>
      <c r="K9" s="5">
        <v>3226054</v>
      </c>
      <c r="L9" s="5"/>
      <c r="M9" s="5">
        <v>61265991514</v>
      </c>
      <c r="N9" s="5"/>
      <c r="O9" s="5">
        <v>61265991514</v>
      </c>
      <c r="P9" s="5"/>
      <c r="Q9" s="5">
        <f t="shared" ref="Q9:Q41" si="1">M9-O9</f>
        <v>0</v>
      </c>
    </row>
    <row r="10" spans="1:17">
      <c r="A10" s="1" t="s">
        <v>23</v>
      </c>
      <c r="C10" s="5">
        <v>1226869</v>
      </c>
      <c r="D10" s="5"/>
      <c r="E10" s="5">
        <v>4887314775</v>
      </c>
      <c r="F10" s="5"/>
      <c r="G10" s="5">
        <v>6045332126</v>
      </c>
      <c r="H10" s="5"/>
      <c r="I10" s="5">
        <f t="shared" si="0"/>
        <v>-1158017351</v>
      </c>
      <c r="J10" s="5"/>
      <c r="K10" s="5">
        <v>73811985</v>
      </c>
      <c r="L10" s="5"/>
      <c r="M10" s="5">
        <v>369891130818</v>
      </c>
      <c r="N10" s="5"/>
      <c r="O10" s="5">
        <v>409272927392</v>
      </c>
      <c r="P10" s="5"/>
      <c r="Q10" s="5">
        <f t="shared" si="1"/>
        <v>-39381796574</v>
      </c>
    </row>
    <row r="11" spans="1:17">
      <c r="A11" s="1" t="s">
        <v>173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5">
        <v>1014855</v>
      </c>
      <c r="L11" s="5"/>
      <c r="M11" s="5">
        <v>34138354179</v>
      </c>
      <c r="N11" s="5"/>
      <c r="O11" s="5">
        <v>35934047746</v>
      </c>
      <c r="P11" s="5"/>
      <c r="Q11" s="5">
        <f t="shared" si="1"/>
        <v>-1795693567</v>
      </c>
    </row>
    <row r="12" spans="1:17">
      <c r="A12" s="1" t="s">
        <v>46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f t="shared" si="0"/>
        <v>0</v>
      </c>
      <c r="J12" s="5"/>
      <c r="K12" s="5">
        <v>600000</v>
      </c>
      <c r="L12" s="5"/>
      <c r="M12" s="5">
        <v>2401227220</v>
      </c>
      <c r="N12" s="5"/>
      <c r="O12" s="5">
        <v>2287309039</v>
      </c>
      <c r="P12" s="5"/>
      <c r="Q12" s="5">
        <f t="shared" si="1"/>
        <v>113918181</v>
      </c>
    </row>
    <row r="13" spans="1:17">
      <c r="A13" s="1" t="s">
        <v>31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5">
        <v>2210747</v>
      </c>
      <c r="L13" s="5"/>
      <c r="M13" s="5">
        <v>49642276388</v>
      </c>
      <c r="N13" s="5"/>
      <c r="O13" s="5">
        <v>31241339345</v>
      </c>
      <c r="P13" s="5"/>
      <c r="Q13" s="5">
        <f t="shared" si="1"/>
        <v>18400937043</v>
      </c>
    </row>
    <row r="14" spans="1:17">
      <c r="A14" s="1" t="s">
        <v>174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2761733</v>
      </c>
      <c r="L14" s="5"/>
      <c r="M14" s="5">
        <v>30525390641</v>
      </c>
      <c r="N14" s="5"/>
      <c r="O14" s="5">
        <v>30525434849</v>
      </c>
      <c r="P14" s="5"/>
      <c r="Q14" s="5">
        <f t="shared" si="1"/>
        <v>-44208</v>
      </c>
    </row>
    <row r="15" spans="1:17">
      <c r="A15" s="1" t="s">
        <v>175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5">
        <v>1394767</v>
      </c>
      <c r="L15" s="5"/>
      <c r="M15" s="5">
        <v>5800657896</v>
      </c>
      <c r="N15" s="5"/>
      <c r="O15" s="5">
        <v>6411028662</v>
      </c>
      <c r="P15" s="5"/>
      <c r="Q15" s="5">
        <f t="shared" si="1"/>
        <v>-610370766</v>
      </c>
    </row>
    <row r="16" spans="1:17">
      <c r="A16" s="1" t="s">
        <v>176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5">
        <v>4233000</v>
      </c>
      <c r="L16" s="5"/>
      <c r="M16" s="5">
        <v>113744879609</v>
      </c>
      <c r="N16" s="5"/>
      <c r="O16" s="5">
        <v>111128358496</v>
      </c>
      <c r="P16" s="5"/>
      <c r="Q16" s="5">
        <f t="shared" si="1"/>
        <v>2616521113</v>
      </c>
    </row>
    <row r="17" spans="1:17">
      <c r="A17" s="1" t="s">
        <v>24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5">
        <v>24409425</v>
      </c>
      <c r="L17" s="5"/>
      <c r="M17" s="5">
        <v>467113635072</v>
      </c>
      <c r="N17" s="5"/>
      <c r="O17" s="5">
        <v>355519960052</v>
      </c>
      <c r="P17" s="5"/>
      <c r="Q17" s="5">
        <f t="shared" si="1"/>
        <v>111593675020</v>
      </c>
    </row>
    <row r="18" spans="1:17">
      <c r="A18" s="1" t="s">
        <v>177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5">
        <v>32418809</v>
      </c>
      <c r="L18" s="5"/>
      <c r="M18" s="5">
        <v>335630967268</v>
      </c>
      <c r="N18" s="5"/>
      <c r="O18" s="5">
        <v>493950514990</v>
      </c>
      <c r="P18" s="5"/>
      <c r="Q18" s="5">
        <f t="shared" si="1"/>
        <v>-158319547722</v>
      </c>
    </row>
    <row r="19" spans="1:17">
      <c r="A19" s="1" t="s">
        <v>178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5">
        <v>650805</v>
      </c>
      <c r="L19" s="5"/>
      <c r="M19" s="5">
        <v>10043812932</v>
      </c>
      <c r="N19" s="5"/>
      <c r="O19" s="5">
        <v>6190507066</v>
      </c>
      <c r="P19" s="5"/>
      <c r="Q19" s="5">
        <f t="shared" si="1"/>
        <v>3853305866</v>
      </c>
    </row>
    <row r="20" spans="1:17">
      <c r="A20" s="1" t="s">
        <v>179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5">
        <v>10737027</v>
      </c>
      <c r="L20" s="5"/>
      <c r="M20" s="5">
        <v>25038746964</v>
      </c>
      <c r="N20" s="5"/>
      <c r="O20" s="5">
        <v>25038746964</v>
      </c>
      <c r="P20" s="5"/>
      <c r="Q20" s="5">
        <f t="shared" si="1"/>
        <v>0</v>
      </c>
    </row>
    <row r="21" spans="1:17">
      <c r="A21" s="1" t="s">
        <v>180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5">
        <v>1155706</v>
      </c>
      <c r="L21" s="5"/>
      <c r="M21" s="5">
        <v>10957784830</v>
      </c>
      <c r="N21" s="5"/>
      <c r="O21" s="5">
        <v>10957784830</v>
      </c>
      <c r="P21" s="5"/>
      <c r="Q21" s="5">
        <f t="shared" si="1"/>
        <v>0</v>
      </c>
    </row>
    <row r="22" spans="1:17">
      <c r="A22" s="1" t="s">
        <v>181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5">
        <v>8356206</v>
      </c>
      <c r="L22" s="5"/>
      <c r="M22" s="5">
        <v>56672655475</v>
      </c>
      <c r="N22" s="5"/>
      <c r="O22" s="5">
        <v>56672655475</v>
      </c>
      <c r="P22" s="5"/>
      <c r="Q22" s="5">
        <f t="shared" si="1"/>
        <v>0</v>
      </c>
    </row>
    <row r="23" spans="1:17">
      <c r="A23" s="1" t="s">
        <v>182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5">
        <v>28760545</v>
      </c>
      <c r="L23" s="5"/>
      <c r="M23" s="5">
        <v>396293686278</v>
      </c>
      <c r="N23" s="5"/>
      <c r="O23" s="5">
        <v>506318623900</v>
      </c>
      <c r="P23" s="5"/>
      <c r="Q23" s="5">
        <f t="shared" si="1"/>
        <v>-110024937622</v>
      </c>
    </row>
    <row r="24" spans="1:17">
      <c r="A24" s="1" t="s">
        <v>59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0"/>
        <v>0</v>
      </c>
      <c r="J24" s="5"/>
      <c r="K24" s="5">
        <v>5272495</v>
      </c>
      <c r="L24" s="5"/>
      <c r="M24" s="5">
        <v>54375976941</v>
      </c>
      <c r="N24" s="5"/>
      <c r="O24" s="5">
        <v>52935348922</v>
      </c>
      <c r="P24" s="5"/>
      <c r="Q24" s="5">
        <f t="shared" si="1"/>
        <v>1440628019</v>
      </c>
    </row>
    <row r="25" spans="1:17">
      <c r="A25" s="1" t="s">
        <v>17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5">
        <v>12491727</v>
      </c>
      <c r="L25" s="5"/>
      <c r="M25" s="5">
        <v>81391521226</v>
      </c>
      <c r="N25" s="5"/>
      <c r="O25" s="5">
        <v>74131885531</v>
      </c>
      <c r="P25" s="5"/>
      <c r="Q25" s="5">
        <f t="shared" si="1"/>
        <v>7259635695</v>
      </c>
    </row>
    <row r="26" spans="1:17">
      <c r="A26" s="1" t="s">
        <v>18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500000</v>
      </c>
      <c r="L26" s="5"/>
      <c r="M26" s="5">
        <v>17818346313</v>
      </c>
      <c r="N26" s="5"/>
      <c r="O26" s="5">
        <v>19045997997</v>
      </c>
      <c r="P26" s="5"/>
      <c r="Q26" s="5">
        <f t="shared" si="1"/>
        <v>-1227651684</v>
      </c>
    </row>
    <row r="27" spans="1:17">
      <c r="A27" s="1" t="s">
        <v>183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5765952</v>
      </c>
      <c r="L27" s="5"/>
      <c r="M27" s="5">
        <v>118409590272</v>
      </c>
      <c r="N27" s="5"/>
      <c r="O27" s="5">
        <v>161861643097</v>
      </c>
      <c r="P27" s="5"/>
      <c r="Q27" s="5">
        <f t="shared" si="1"/>
        <v>-43452052825</v>
      </c>
    </row>
    <row r="28" spans="1:17">
      <c r="A28" s="1" t="s">
        <v>30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5">
        <v>100000</v>
      </c>
      <c r="L28" s="5"/>
      <c r="M28" s="5">
        <v>3549752573</v>
      </c>
      <c r="N28" s="5"/>
      <c r="O28" s="5">
        <v>2787512769</v>
      </c>
      <c r="P28" s="5"/>
      <c r="Q28" s="5">
        <f t="shared" si="1"/>
        <v>762239804</v>
      </c>
    </row>
    <row r="29" spans="1:17">
      <c r="A29" s="1" t="s">
        <v>184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5">
        <v>5171912</v>
      </c>
      <c r="L29" s="5"/>
      <c r="M29" s="5">
        <v>67862352218</v>
      </c>
      <c r="N29" s="5"/>
      <c r="O29" s="5">
        <v>77348438114</v>
      </c>
      <c r="P29" s="5"/>
      <c r="Q29" s="5">
        <f t="shared" si="1"/>
        <v>-9486085896</v>
      </c>
    </row>
    <row r="30" spans="1:17">
      <c r="A30" s="1" t="s">
        <v>38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f t="shared" si="0"/>
        <v>0</v>
      </c>
      <c r="J30" s="5"/>
      <c r="K30" s="5">
        <v>3360433</v>
      </c>
      <c r="L30" s="5"/>
      <c r="M30" s="5">
        <v>22252040428</v>
      </c>
      <c r="N30" s="5"/>
      <c r="O30" s="5">
        <v>51563007497</v>
      </c>
      <c r="P30" s="5"/>
      <c r="Q30" s="5">
        <f t="shared" si="1"/>
        <v>-29310967069</v>
      </c>
    </row>
    <row r="31" spans="1:17">
      <c r="A31" s="1" t="s">
        <v>185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5">
        <v>200000</v>
      </c>
      <c r="L31" s="5"/>
      <c r="M31" s="5">
        <v>847406944</v>
      </c>
      <c r="N31" s="5"/>
      <c r="O31" s="5">
        <v>936395100</v>
      </c>
      <c r="P31" s="5"/>
      <c r="Q31" s="5">
        <f t="shared" si="1"/>
        <v>-88988156</v>
      </c>
    </row>
    <row r="32" spans="1:17">
      <c r="A32" s="1" t="s">
        <v>186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f t="shared" si="0"/>
        <v>0</v>
      </c>
      <c r="J32" s="5"/>
      <c r="K32" s="5">
        <v>100332</v>
      </c>
      <c r="L32" s="5"/>
      <c r="M32" s="5">
        <v>100332000000</v>
      </c>
      <c r="N32" s="5"/>
      <c r="O32" s="5">
        <v>95505673366</v>
      </c>
      <c r="P32" s="5"/>
      <c r="Q32" s="5">
        <f t="shared" si="1"/>
        <v>4826326634</v>
      </c>
    </row>
    <row r="33" spans="1:17">
      <c r="A33" s="1" t="s">
        <v>187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f t="shared" si="0"/>
        <v>0</v>
      </c>
      <c r="J33" s="5"/>
      <c r="K33" s="5">
        <v>20000</v>
      </c>
      <c r="L33" s="5"/>
      <c r="M33" s="5">
        <v>20000000000</v>
      </c>
      <c r="N33" s="5"/>
      <c r="O33" s="5">
        <v>18876877945</v>
      </c>
      <c r="P33" s="5"/>
      <c r="Q33" s="5">
        <f t="shared" si="1"/>
        <v>1123122055</v>
      </c>
    </row>
    <row r="34" spans="1:17">
      <c r="A34" s="1" t="s">
        <v>188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f t="shared" si="0"/>
        <v>0</v>
      </c>
      <c r="J34" s="5"/>
      <c r="K34" s="5">
        <v>151016</v>
      </c>
      <c r="L34" s="5"/>
      <c r="M34" s="5">
        <v>151016000000</v>
      </c>
      <c r="N34" s="5"/>
      <c r="O34" s="5">
        <v>140499750315</v>
      </c>
      <c r="P34" s="5"/>
      <c r="Q34" s="5">
        <f t="shared" si="1"/>
        <v>10516249685</v>
      </c>
    </row>
    <row r="35" spans="1:17">
      <c r="A35" s="1" t="s">
        <v>189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f t="shared" si="0"/>
        <v>0</v>
      </c>
      <c r="J35" s="5"/>
      <c r="K35" s="5">
        <v>135853</v>
      </c>
      <c r="L35" s="5"/>
      <c r="M35" s="5">
        <v>135853000000</v>
      </c>
      <c r="N35" s="5"/>
      <c r="O35" s="5">
        <v>133674410246</v>
      </c>
      <c r="P35" s="5"/>
      <c r="Q35" s="5">
        <f t="shared" si="1"/>
        <v>2178589754</v>
      </c>
    </row>
    <row r="36" spans="1:17">
      <c r="A36" s="1" t="s">
        <v>190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f t="shared" si="0"/>
        <v>0</v>
      </c>
      <c r="J36" s="5"/>
      <c r="K36" s="5">
        <v>104664</v>
      </c>
      <c r="L36" s="5"/>
      <c r="M36" s="5">
        <v>104664000000</v>
      </c>
      <c r="N36" s="5"/>
      <c r="O36" s="5">
        <v>101857076770</v>
      </c>
      <c r="P36" s="5"/>
      <c r="Q36" s="5">
        <f t="shared" si="1"/>
        <v>2806923230</v>
      </c>
    </row>
    <row r="37" spans="1:17">
      <c r="A37" s="1" t="s">
        <v>191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f t="shared" si="0"/>
        <v>0</v>
      </c>
      <c r="J37" s="5"/>
      <c r="K37" s="5">
        <v>130923</v>
      </c>
      <c r="L37" s="5"/>
      <c r="M37" s="5">
        <v>130923000000</v>
      </c>
      <c r="N37" s="5"/>
      <c r="O37" s="5">
        <v>125094672968</v>
      </c>
      <c r="P37" s="5"/>
      <c r="Q37" s="5">
        <f t="shared" si="1"/>
        <v>5828327032</v>
      </c>
    </row>
    <row r="38" spans="1:17">
      <c r="A38" s="1" t="s">
        <v>192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f t="shared" si="0"/>
        <v>0</v>
      </c>
      <c r="J38" s="5"/>
      <c r="K38" s="5">
        <v>22020</v>
      </c>
      <c r="L38" s="5"/>
      <c r="M38" s="5">
        <v>22020000000</v>
      </c>
      <c r="N38" s="5"/>
      <c r="O38" s="5">
        <v>21326005140</v>
      </c>
      <c r="P38" s="5"/>
      <c r="Q38" s="5">
        <f t="shared" si="1"/>
        <v>693994860</v>
      </c>
    </row>
    <row r="39" spans="1:17">
      <c r="A39" s="1" t="s">
        <v>193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f t="shared" si="0"/>
        <v>0</v>
      </c>
      <c r="J39" s="5"/>
      <c r="K39" s="5">
        <v>82730</v>
      </c>
      <c r="L39" s="5"/>
      <c r="M39" s="5">
        <v>82730000000</v>
      </c>
      <c r="N39" s="5"/>
      <c r="O39" s="5">
        <v>81645831030</v>
      </c>
      <c r="P39" s="5"/>
      <c r="Q39" s="5">
        <f t="shared" si="1"/>
        <v>1084168970</v>
      </c>
    </row>
    <row r="40" spans="1:17">
      <c r="A40" s="1" t="s">
        <v>149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0"/>
        <v>0</v>
      </c>
      <c r="J40" s="5"/>
      <c r="K40" s="5">
        <v>200000</v>
      </c>
      <c r="L40" s="5"/>
      <c r="M40" s="5">
        <v>200000000000</v>
      </c>
      <c r="N40" s="5"/>
      <c r="O40" s="5">
        <v>195964475000</v>
      </c>
      <c r="P40" s="5"/>
      <c r="Q40" s="5">
        <f t="shared" si="1"/>
        <v>4035525000</v>
      </c>
    </row>
    <row r="41" spans="1:17">
      <c r="A41" s="1" t="s">
        <v>117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f t="shared" si="0"/>
        <v>0</v>
      </c>
      <c r="J41" s="5"/>
      <c r="K41" s="5">
        <v>300000</v>
      </c>
      <c r="L41" s="5"/>
      <c r="M41" s="5">
        <v>299980625000</v>
      </c>
      <c r="N41" s="5"/>
      <c r="O41" s="5">
        <v>300012000000</v>
      </c>
      <c r="P41" s="5"/>
      <c r="Q41" s="5">
        <f t="shared" si="1"/>
        <v>-31375000</v>
      </c>
    </row>
    <row r="42" spans="1:17" ht="24.75" thickBot="1">
      <c r="E42" s="17">
        <f>SUM(E8:E41)</f>
        <v>134035985136</v>
      </c>
      <c r="G42" s="17">
        <f>SUM(G8:G41)</f>
        <v>148468040082</v>
      </c>
      <c r="I42" s="17">
        <f>SUM(I8:I41)</f>
        <v>-14432054946</v>
      </c>
      <c r="M42" s="17">
        <f>SUM(M8:M41)</f>
        <v>3658546026840</v>
      </c>
      <c r="O42" s="17">
        <f>SUM(O8:O41)</f>
        <v>3886283307963</v>
      </c>
      <c r="Q42" s="17">
        <f>SUM(Q8:Q41)</f>
        <v>-227737281123</v>
      </c>
    </row>
    <row r="43" spans="1:17" ht="24.75" thickTop="1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5" spans="1:17">
      <c r="O45" s="4"/>
      <c r="P45" s="4"/>
      <c r="Q4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7"/>
  <sheetViews>
    <sheetView rightToLeft="1" topLeftCell="A61" workbookViewId="0">
      <selection activeCell="U77" sqref="U77"/>
    </sheetView>
  </sheetViews>
  <sheetFormatPr defaultRowHeight="24"/>
  <cols>
    <col min="1" max="1" width="35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20" t="s">
        <v>3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H6" s="21" t="s">
        <v>141</v>
      </c>
      <c r="I6" s="21" t="s">
        <v>141</v>
      </c>
      <c r="J6" s="21" t="s">
        <v>141</v>
      </c>
      <c r="K6" s="21" t="s">
        <v>141</v>
      </c>
      <c r="M6" s="21" t="s">
        <v>142</v>
      </c>
      <c r="N6" s="21" t="s">
        <v>142</v>
      </c>
      <c r="O6" s="21" t="s">
        <v>142</v>
      </c>
      <c r="P6" s="21" t="s">
        <v>142</v>
      </c>
      <c r="Q6" s="21" t="s">
        <v>142</v>
      </c>
      <c r="R6" s="21" t="s">
        <v>142</v>
      </c>
      <c r="S6" s="21" t="s">
        <v>142</v>
      </c>
      <c r="T6" s="21" t="s">
        <v>142</v>
      </c>
      <c r="U6" s="21" t="s">
        <v>142</v>
      </c>
    </row>
    <row r="7" spans="1:21" ht="24.75">
      <c r="A7" s="21" t="s">
        <v>3</v>
      </c>
      <c r="C7" s="21" t="s">
        <v>194</v>
      </c>
      <c r="E7" s="21" t="s">
        <v>195</v>
      </c>
      <c r="G7" s="21" t="s">
        <v>196</v>
      </c>
      <c r="I7" s="21" t="s">
        <v>129</v>
      </c>
      <c r="K7" s="21" t="s">
        <v>197</v>
      </c>
      <c r="M7" s="21" t="s">
        <v>194</v>
      </c>
      <c r="O7" s="21" t="s">
        <v>195</v>
      </c>
      <c r="Q7" s="21" t="s">
        <v>196</v>
      </c>
      <c r="S7" s="21" t="s">
        <v>129</v>
      </c>
      <c r="U7" s="21" t="s">
        <v>197</v>
      </c>
    </row>
    <row r="8" spans="1:21">
      <c r="A8" s="1" t="s">
        <v>57</v>
      </c>
      <c r="C8" s="5">
        <v>0</v>
      </c>
      <c r="D8" s="5"/>
      <c r="E8" s="5">
        <v>41124637113</v>
      </c>
      <c r="F8" s="5"/>
      <c r="G8" s="5">
        <v>-13274037595</v>
      </c>
      <c r="H8" s="5"/>
      <c r="I8" s="5">
        <f>C8+E8+G8</f>
        <v>27850599518</v>
      </c>
      <c r="J8" s="5"/>
      <c r="K8" s="7">
        <f>I8/$I$76</f>
        <v>1.4217783956682791E-2</v>
      </c>
      <c r="L8" s="5"/>
      <c r="M8" s="5">
        <v>0</v>
      </c>
      <c r="N8" s="5"/>
      <c r="O8" s="5">
        <v>-55572439792</v>
      </c>
      <c r="P8" s="5"/>
      <c r="Q8" s="5">
        <v>-13141857995</v>
      </c>
      <c r="R8" s="5"/>
      <c r="S8" s="5">
        <f>M8+O8+Q8</f>
        <v>-68714297787</v>
      </c>
      <c r="T8" s="5"/>
      <c r="U8" s="7">
        <f>S8/$S$76</f>
        <v>-5.2195269644465213E-2</v>
      </c>
    </row>
    <row r="9" spans="1:21">
      <c r="A9" s="1" t="s">
        <v>28</v>
      </c>
      <c r="C9" s="5">
        <v>0</v>
      </c>
      <c r="D9" s="5"/>
      <c r="E9" s="5">
        <v>23809878643</v>
      </c>
      <c r="F9" s="5"/>
      <c r="G9" s="5">
        <v>0</v>
      </c>
      <c r="H9" s="5"/>
      <c r="I9" s="5">
        <f t="shared" ref="I9:I72" si="0">C9+E9+G9</f>
        <v>23809878643</v>
      </c>
      <c r="J9" s="5"/>
      <c r="K9" s="7">
        <f t="shared" ref="K9:K72" si="1">I9/$I$76</f>
        <v>1.2154988274569093E-2</v>
      </c>
      <c r="L9" s="5"/>
      <c r="M9" s="5">
        <v>0</v>
      </c>
      <c r="N9" s="5"/>
      <c r="O9" s="5">
        <v>0</v>
      </c>
      <c r="P9" s="5"/>
      <c r="Q9" s="5">
        <v>0</v>
      </c>
      <c r="R9" s="5"/>
      <c r="S9" s="5">
        <f t="shared" ref="S9:S72" si="2">M9+O9+Q9</f>
        <v>0</v>
      </c>
      <c r="T9" s="5"/>
      <c r="U9" s="7">
        <f t="shared" ref="U9:U72" si="3">S9/$S$76</f>
        <v>0</v>
      </c>
    </row>
    <row r="10" spans="1:21">
      <c r="A10" s="1" t="s">
        <v>23</v>
      </c>
      <c r="C10" s="5">
        <v>0</v>
      </c>
      <c r="D10" s="5"/>
      <c r="E10" s="5">
        <v>15398012316</v>
      </c>
      <c r="F10" s="5"/>
      <c r="G10" s="5">
        <v>-1158017351</v>
      </c>
      <c r="H10" s="5"/>
      <c r="I10" s="5">
        <f t="shared" si="0"/>
        <v>14239994965</v>
      </c>
      <c r="J10" s="5"/>
      <c r="K10" s="7">
        <f t="shared" si="1"/>
        <v>7.2695444787739287E-3</v>
      </c>
      <c r="L10" s="5"/>
      <c r="M10" s="5">
        <v>0</v>
      </c>
      <c r="N10" s="5"/>
      <c r="O10" s="5">
        <v>1446555459</v>
      </c>
      <c r="P10" s="5"/>
      <c r="Q10" s="5">
        <v>-39381796574</v>
      </c>
      <c r="R10" s="5"/>
      <c r="S10" s="5">
        <f t="shared" si="2"/>
        <v>-37935241115</v>
      </c>
      <c r="T10" s="5"/>
      <c r="U10" s="7">
        <f t="shared" si="3"/>
        <v>-2.881554789605709E-2</v>
      </c>
    </row>
    <row r="11" spans="1:21">
      <c r="A11" s="1" t="s">
        <v>173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7">
        <f t="shared" si="1"/>
        <v>0</v>
      </c>
      <c r="L11" s="5"/>
      <c r="M11" s="5">
        <v>0</v>
      </c>
      <c r="N11" s="5"/>
      <c r="O11" s="5">
        <v>0</v>
      </c>
      <c r="P11" s="5"/>
      <c r="Q11" s="5">
        <v>-1795693567</v>
      </c>
      <c r="R11" s="5"/>
      <c r="S11" s="5">
        <f t="shared" si="2"/>
        <v>-1795693567</v>
      </c>
      <c r="T11" s="5"/>
      <c r="U11" s="7">
        <f t="shared" si="3"/>
        <v>-1.3640059339459427E-3</v>
      </c>
    </row>
    <row r="12" spans="1:21">
      <c r="A12" s="1" t="s">
        <v>46</v>
      </c>
      <c r="C12" s="5">
        <v>0</v>
      </c>
      <c r="D12" s="5"/>
      <c r="E12" s="5">
        <v>17634657124</v>
      </c>
      <c r="F12" s="5"/>
      <c r="G12" s="5">
        <v>0</v>
      </c>
      <c r="H12" s="5"/>
      <c r="I12" s="5">
        <f t="shared" si="0"/>
        <v>17634657124</v>
      </c>
      <c r="J12" s="5"/>
      <c r="K12" s="7">
        <f t="shared" si="1"/>
        <v>9.0025259591688007E-3</v>
      </c>
      <c r="L12" s="5"/>
      <c r="M12" s="5">
        <v>1698632122</v>
      </c>
      <c r="N12" s="5"/>
      <c r="O12" s="5">
        <v>-22513963136</v>
      </c>
      <c r="P12" s="5"/>
      <c r="Q12" s="5">
        <v>113918181</v>
      </c>
      <c r="R12" s="5"/>
      <c r="S12" s="5">
        <f t="shared" si="2"/>
        <v>-20701412833</v>
      </c>
      <c r="T12" s="5"/>
      <c r="U12" s="7">
        <f t="shared" si="3"/>
        <v>-1.5724759760904511E-2</v>
      </c>
    </row>
    <row r="13" spans="1:21">
      <c r="A13" s="1" t="s">
        <v>31</v>
      </c>
      <c r="C13" s="5">
        <v>0</v>
      </c>
      <c r="D13" s="5"/>
      <c r="E13" s="5">
        <v>11942040700</v>
      </c>
      <c r="F13" s="5"/>
      <c r="G13" s="5">
        <v>0</v>
      </c>
      <c r="H13" s="5"/>
      <c r="I13" s="5">
        <f t="shared" si="0"/>
        <v>11942040700</v>
      </c>
      <c r="J13" s="5"/>
      <c r="K13" s="7">
        <f t="shared" si="1"/>
        <v>6.0964344614835714E-3</v>
      </c>
      <c r="L13" s="5"/>
      <c r="M13" s="5">
        <v>0</v>
      </c>
      <c r="N13" s="5"/>
      <c r="O13" s="5">
        <v>46833668985</v>
      </c>
      <c r="P13" s="5"/>
      <c r="Q13" s="5">
        <v>18400937043</v>
      </c>
      <c r="R13" s="5"/>
      <c r="S13" s="5">
        <f t="shared" si="2"/>
        <v>65234606028</v>
      </c>
      <c r="T13" s="5"/>
      <c r="U13" s="7">
        <f t="shared" si="3"/>
        <v>4.9552101403066269E-2</v>
      </c>
    </row>
    <row r="14" spans="1:21">
      <c r="A14" s="1" t="s">
        <v>174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7">
        <f t="shared" si="1"/>
        <v>0</v>
      </c>
      <c r="L14" s="5"/>
      <c r="M14" s="5">
        <v>0</v>
      </c>
      <c r="N14" s="5"/>
      <c r="O14" s="5">
        <v>0</v>
      </c>
      <c r="P14" s="5"/>
      <c r="Q14" s="5">
        <v>-44208</v>
      </c>
      <c r="R14" s="5"/>
      <c r="S14" s="5">
        <f t="shared" si="2"/>
        <v>-44208</v>
      </c>
      <c r="T14" s="5"/>
      <c r="U14" s="7">
        <f t="shared" si="3"/>
        <v>-3.3580325416336607E-8</v>
      </c>
    </row>
    <row r="15" spans="1:21">
      <c r="A15" s="1" t="s">
        <v>175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7">
        <f t="shared" si="1"/>
        <v>0</v>
      </c>
      <c r="L15" s="5"/>
      <c r="M15" s="5">
        <v>0</v>
      </c>
      <c r="N15" s="5"/>
      <c r="O15" s="5">
        <v>0</v>
      </c>
      <c r="P15" s="5"/>
      <c r="Q15" s="5">
        <v>-610370766</v>
      </c>
      <c r="R15" s="5"/>
      <c r="S15" s="5">
        <f t="shared" si="2"/>
        <v>-610370766</v>
      </c>
      <c r="T15" s="5"/>
      <c r="U15" s="7">
        <f t="shared" si="3"/>
        <v>-4.6363664827403733E-4</v>
      </c>
    </row>
    <row r="16" spans="1:21">
      <c r="A16" s="1" t="s">
        <v>176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7">
        <f t="shared" si="1"/>
        <v>0</v>
      </c>
      <c r="L16" s="5"/>
      <c r="M16" s="5">
        <v>0</v>
      </c>
      <c r="N16" s="5"/>
      <c r="O16" s="5">
        <v>0</v>
      </c>
      <c r="P16" s="5"/>
      <c r="Q16" s="5">
        <v>2616521113</v>
      </c>
      <c r="R16" s="5"/>
      <c r="S16" s="5">
        <f t="shared" si="2"/>
        <v>2616521113</v>
      </c>
      <c r="T16" s="5"/>
      <c r="U16" s="7">
        <f t="shared" si="3"/>
        <v>1.9875052124786294E-3</v>
      </c>
    </row>
    <row r="17" spans="1:21">
      <c r="A17" s="1" t="s">
        <v>24</v>
      </c>
      <c r="C17" s="5">
        <v>0</v>
      </c>
      <c r="D17" s="5"/>
      <c r="E17" s="5">
        <v>-33192694598</v>
      </c>
      <c r="F17" s="5"/>
      <c r="G17" s="5">
        <v>0</v>
      </c>
      <c r="H17" s="5"/>
      <c r="I17" s="5">
        <f t="shared" si="0"/>
        <v>-33192694598</v>
      </c>
      <c r="J17" s="5"/>
      <c r="K17" s="7">
        <f t="shared" si="1"/>
        <v>-1.694493364243406E-2</v>
      </c>
      <c r="L17" s="5"/>
      <c r="M17" s="5">
        <v>0</v>
      </c>
      <c r="N17" s="5"/>
      <c r="O17" s="5">
        <v>152296682988</v>
      </c>
      <c r="P17" s="5"/>
      <c r="Q17" s="5">
        <v>111593675020</v>
      </c>
      <c r="R17" s="5"/>
      <c r="S17" s="5">
        <f t="shared" si="2"/>
        <v>263890358008</v>
      </c>
      <c r="T17" s="5"/>
      <c r="U17" s="7">
        <f t="shared" si="3"/>
        <v>0.20045068983311184</v>
      </c>
    </row>
    <row r="18" spans="1:21">
      <c r="A18" s="1" t="s">
        <v>177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7">
        <f t="shared" si="1"/>
        <v>0</v>
      </c>
      <c r="L18" s="5"/>
      <c r="M18" s="5">
        <v>0</v>
      </c>
      <c r="N18" s="5"/>
      <c r="O18" s="5">
        <v>0</v>
      </c>
      <c r="P18" s="5"/>
      <c r="Q18" s="5">
        <v>-158319547722</v>
      </c>
      <c r="R18" s="5"/>
      <c r="S18" s="5">
        <f t="shared" si="2"/>
        <v>-158319547722</v>
      </c>
      <c r="T18" s="5"/>
      <c r="U18" s="7">
        <f t="shared" si="3"/>
        <v>-0.12025927280745549</v>
      </c>
    </row>
    <row r="19" spans="1:21">
      <c r="A19" s="1" t="s">
        <v>178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7">
        <f t="shared" si="1"/>
        <v>0</v>
      </c>
      <c r="L19" s="5"/>
      <c r="M19" s="5">
        <v>0</v>
      </c>
      <c r="N19" s="5"/>
      <c r="O19" s="5">
        <v>0</v>
      </c>
      <c r="P19" s="5"/>
      <c r="Q19" s="5">
        <v>3853305866</v>
      </c>
      <c r="R19" s="5"/>
      <c r="S19" s="5">
        <f t="shared" si="2"/>
        <v>3853305866</v>
      </c>
      <c r="T19" s="5"/>
      <c r="U19" s="7">
        <f t="shared" si="3"/>
        <v>2.9269649137929499E-3</v>
      </c>
    </row>
    <row r="20" spans="1:21">
      <c r="A20" s="1" t="s">
        <v>179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7">
        <f t="shared" si="1"/>
        <v>0</v>
      </c>
      <c r="L20" s="5"/>
      <c r="M20" s="5">
        <v>0</v>
      </c>
      <c r="N20" s="5"/>
      <c r="O20" s="5">
        <v>0</v>
      </c>
      <c r="P20" s="5"/>
      <c r="Q20" s="5">
        <v>0</v>
      </c>
      <c r="R20" s="5"/>
      <c r="S20" s="5">
        <f t="shared" si="2"/>
        <v>0</v>
      </c>
      <c r="T20" s="5"/>
      <c r="U20" s="7">
        <f t="shared" si="3"/>
        <v>0</v>
      </c>
    </row>
    <row r="21" spans="1:21">
      <c r="A21" s="1" t="s">
        <v>180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7">
        <f t="shared" si="1"/>
        <v>0</v>
      </c>
      <c r="L21" s="5"/>
      <c r="M21" s="5">
        <v>0</v>
      </c>
      <c r="N21" s="5"/>
      <c r="O21" s="5">
        <v>0</v>
      </c>
      <c r="P21" s="5"/>
      <c r="Q21" s="5">
        <v>0</v>
      </c>
      <c r="R21" s="5"/>
      <c r="S21" s="5">
        <f t="shared" si="2"/>
        <v>0</v>
      </c>
      <c r="T21" s="5"/>
      <c r="U21" s="7">
        <f t="shared" si="3"/>
        <v>0</v>
      </c>
    </row>
    <row r="22" spans="1:21">
      <c r="A22" s="1" t="s">
        <v>181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7">
        <f t="shared" si="1"/>
        <v>0</v>
      </c>
      <c r="L22" s="5"/>
      <c r="M22" s="5">
        <v>0</v>
      </c>
      <c r="N22" s="5"/>
      <c r="O22" s="5">
        <v>0</v>
      </c>
      <c r="P22" s="5"/>
      <c r="Q22" s="5">
        <v>0</v>
      </c>
      <c r="R22" s="5"/>
      <c r="S22" s="5">
        <f t="shared" si="2"/>
        <v>0</v>
      </c>
      <c r="T22" s="5"/>
      <c r="U22" s="7">
        <f t="shared" si="3"/>
        <v>0</v>
      </c>
    </row>
    <row r="23" spans="1:21">
      <c r="A23" s="1" t="s">
        <v>182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7">
        <f t="shared" si="1"/>
        <v>0</v>
      </c>
      <c r="L23" s="5"/>
      <c r="M23" s="5">
        <v>0</v>
      </c>
      <c r="N23" s="5"/>
      <c r="O23" s="5">
        <v>0</v>
      </c>
      <c r="P23" s="5"/>
      <c r="Q23" s="5">
        <v>-110024937622</v>
      </c>
      <c r="R23" s="5"/>
      <c r="S23" s="5">
        <f t="shared" si="2"/>
        <v>-110024937622</v>
      </c>
      <c r="T23" s="5"/>
      <c r="U23" s="7">
        <f t="shared" si="3"/>
        <v>-8.3574764957901199E-2</v>
      </c>
    </row>
    <row r="24" spans="1:21">
      <c r="A24" s="1" t="s">
        <v>59</v>
      </c>
      <c r="C24" s="5">
        <v>0</v>
      </c>
      <c r="D24" s="5"/>
      <c r="E24" s="5">
        <v>151858508504</v>
      </c>
      <c r="F24" s="5"/>
      <c r="G24" s="5">
        <v>0</v>
      </c>
      <c r="H24" s="5"/>
      <c r="I24" s="5">
        <f t="shared" si="0"/>
        <v>151858508504</v>
      </c>
      <c r="J24" s="5"/>
      <c r="K24" s="7">
        <f t="shared" si="1"/>
        <v>7.7524057049418824E-2</v>
      </c>
      <c r="L24" s="5"/>
      <c r="M24" s="5">
        <v>0</v>
      </c>
      <c r="N24" s="5"/>
      <c r="O24" s="5">
        <v>263754251621</v>
      </c>
      <c r="P24" s="5"/>
      <c r="Q24" s="5">
        <v>1440628019</v>
      </c>
      <c r="R24" s="5"/>
      <c r="S24" s="5">
        <f t="shared" si="2"/>
        <v>265194879640</v>
      </c>
      <c r="T24" s="5"/>
      <c r="U24" s="7">
        <f t="shared" si="3"/>
        <v>0.20144160235833827</v>
      </c>
    </row>
    <row r="25" spans="1:21">
      <c r="A25" s="1" t="s">
        <v>17</v>
      </c>
      <c r="C25" s="5">
        <v>0</v>
      </c>
      <c r="D25" s="5"/>
      <c r="E25" s="5">
        <v>98539351260</v>
      </c>
      <c r="F25" s="5"/>
      <c r="G25" s="5">
        <v>0</v>
      </c>
      <c r="H25" s="5"/>
      <c r="I25" s="5">
        <f t="shared" si="0"/>
        <v>98539351260</v>
      </c>
      <c r="J25" s="5"/>
      <c r="K25" s="7">
        <f t="shared" si="1"/>
        <v>5.0304525995602964E-2</v>
      </c>
      <c r="L25" s="5"/>
      <c r="M25" s="5">
        <v>0</v>
      </c>
      <c r="N25" s="5"/>
      <c r="O25" s="5">
        <v>217388340023</v>
      </c>
      <c r="P25" s="5"/>
      <c r="Q25" s="5">
        <v>7259635695</v>
      </c>
      <c r="R25" s="5"/>
      <c r="S25" s="5">
        <f t="shared" si="2"/>
        <v>224647975718</v>
      </c>
      <c r="T25" s="5"/>
      <c r="U25" s="7">
        <f t="shared" si="3"/>
        <v>0.17064223961119535</v>
      </c>
    </row>
    <row r="26" spans="1:21">
      <c r="A26" s="1" t="s">
        <v>18</v>
      </c>
      <c r="C26" s="5">
        <v>0</v>
      </c>
      <c r="D26" s="5"/>
      <c r="E26" s="5">
        <v>256448507039</v>
      </c>
      <c r="F26" s="5"/>
      <c r="G26" s="5">
        <v>0</v>
      </c>
      <c r="H26" s="5"/>
      <c r="I26" s="5">
        <f t="shared" si="0"/>
        <v>256448507039</v>
      </c>
      <c r="J26" s="5"/>
      <c r="K26" s="7">
        <f t="shared" si="1"/>
        <v>0.13091744997222893</v>
      </c>
      <c r="L26" s="5"/>
      <c r="M26" s="5">
        <v>0</v>
      </c>
      <c r="N26" s="5"/>
      <c r="O26" s="5">
        <v>244831491611</v>
      </c>
      <c r="P26" s="5"/>
      <c r="Q26" s="5">
        <v>-1227651684</v>
      </c>
      <c r="R26" s="5"/>
      <c r="S26" s="5">
        <f t="shared" si="2"/>
        <v>243603839927</v>
      </c>
      <c r="T26" s="5"/>
      <c r="U26" s="7">
        <f t="shared" si="3"/>
        <v>0.18504108345588655</v>
      </c>
    </row>
    <row r="27" spans="1:21">
      <c r="A27" s="1" t="s">
        <v>183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7">
        <f t="shared" si="1"/>
        <v>0</v>
      </c>
      <c r="L27" s="5"/>
      <c r="M27" s="5">
        <v>0</v>
      </c>
      <c r="N27" s="5"/>
      <c r="O27" s="5">
        <v>0</v>
      </c>
      <c r="P27" s="5"/>
      <c r="Q27" s="5">
        <v>-43452052825</v>
      </c>
      <c r="R27" s="5"/>
      <c r="S27" s="5">
        <f t="shared" si="2"/>
        <v>-43452052825</v>
      </c>
      <c r="T27" s="5"/>
      <c r="U27" s="7">
        <f t="shared" si="3"/>
        <v>-3.300610916285171E-2</v>
      </c>
    </row>
    <row r="28" spans="1:21">
      <c r="A28" s="1" t="s">
        <v>30</v>
      </c>
      <c r="C28" s="5">
        <v>0</v>
      </c>
      <c r="D28" s="5"/>
      <c r="E28" s="5">
        <v>40277177347</v>
      </c>
      <c r="F28" s="5"/>
      <c r="G28" s="5">
        <v>0</v>
      </c>
      <c r="H28" s="5"/>
      <c r="I28" s="5">
        <f t="shared" si="0"/>
        <v>40277177347</v>
      </c>
      <c r="J28" s="5"/>
      <c r="K28" s="7">
        <f t="shared" si="1"/>
        <v>2.0561575542908363E-2</v>
      </c>
      <c r="L28" s="5"/>
      <c r="M28" s="5">
        <v>0</v>
      </c>
      <c r="N28" s="5"/>
      <c r="O28" s="5">
        <v>39855658237</v>
      </c>
      <c r="P28" s="5"/>
      <c r="Q28" s="5">
        <v>762239804</v>
      </c>
      <c r="R28" s="5"/>
      <c r="S28" s="5">
        <f t="shared" si="2"/>
        <v>40617898041</v>
      </c>
      <c r="T28" s="5"/>
      <c r="U28" s="7">
        <f t="shared" si="3"/>
        <v>3.0853289765299517E-2</v>
      </c>
    </row>
    <row r="29" spans="1:21">
      <c r="A29" s="1" t="s">
        <v>184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7">
        <f t="shared" si="1"/>
        <v>0</v>
      </c>
      <c r="L29" s="5"/>
      <c r="M29" s="5">
        <v>0</v>
      </c>
      <c r="N29" s="5"/>
      <c r="O29" s="5">
        <v>0</v>
      </c>
      <c r="P29" s="5"/>
      <c r="Q29" s="5">
        <v>-9486085896</v>
      </c>
      <c r="R29" s="5"/>
      <c r="S29" s="5">
        <f t="shared" si="2"/>
        <v>-9486085896</v>
      </c>
      <c r="T29" s="5"/>
      <c r="U29" s="7">
        <f t="shared" si="3"/>
        <v>-7.2056155292028815E-3</v>
      </c>
    </row>
    <row r="30" spans="1:21">
      <c r="A30" s="1" t="s">
        <v>38</v>
      </c>
      <c r="C30" s="5">
        <v>0</v>
      </c>
      <c r="D30" s="5"/>
      <c r="E30" s="5">
        <v>5948213726</v>
      </c>
      <c r="F30" s="5"/>
      <c r="G30" s="5">
        <v>0</v>
      </c>
      <c r="H30" s="5"/>
      <c r="I30" s="5">
        <f t="shared" si="0"/>
        <v>5948213726</v>
      </c>
      <c r="J30" s="5"/>
      <c r="K30" s="7">
        <f t="shared" si="1"/>
        <v>3.0365744058681692E-3</v>
      </c>
      <c r="L30" s="5"/>
      <c r="M30" s="5">
        <v>0</v>
      </c>
      <c r="N30" s="5"/>
      <c r="O30" s="5">
        <v>-28629691865</v>
      </c>
      <c r="P30" s="5"/>
      <c r="Q30" s="5">
        <v>-29310967069</v>
      </c>
      <c r="R30" s="5"/>
      <c r="S30" s="5">
        <f t="shared" si="2"/>
        <v>-57940658934</v>
      </c>
      <c r="T30" s="5"/>
      <c r="U30" s="7">
        <f t="shared" si="3"/>
        <v>-4.4011630968166189E-2</v>
      </c>
    </row>
    <row r="31" spans="1:21">
      <c r="A31" s="1" t="s">
        <v>185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7">
        <f t="shared" si="1"/>
        <v>0</v>
      </c>
      <c r="L31" s="5"/>
      <c r="M31" s="5">
        <v>0</v>
      </c>
      <c r="N31" s="5"/>
      <c r="O31" s="5">
        <v>0</v>
      </c>
      <c r="P31" s="5"/>
      <c r="Q31" s="5">
        <v>-88988156</v>
      </c>
      <c r="R31" s="5"/>
      <c r="S31" s="5">
        <f t="shared" si="2"/>
        <v>-88988156</v>
      </c>
      <c r="T31" s="5"/>
      <c r="U31" s="7">
        <f t="shared" si="3"/>
        <v>-6.75952596063999E-5</v>
      </c>
    </row>
    <row r="32" spans="1:21">
      <c r="A32" s="1" t="s">
        <v>40</v>
      </c>
      <c r="C32" s="5">
        <v>0</v>
      </c>
      <c r="D32" s="5"/>
      <c r="E32" s="5">
        <v>167294058126</v>
      </c>
      <c r="F32" s="5"/>
      <c r="G32" s="5">
        <v>0</v>
      </c>
      <c r="H32" s="5"/>
      <c r="I32" s="5">
        <f t="shared" si="0"/>
        <v>167294058126</v>
      </c>
      <c r="J32" s="5"/>
      <c r="K32" s="7">
        <f t="shared" si="1"/>
        <v>8.5403934451570088E-2</v>
      </c>
      <c r="L32" s="5"/>
      <c r="M32" s="5">
        <v>122452118181</v>
      </c>
      <c r="N32" s="5"/>
      <c r="O32" s="5">
        <v>45850964079</v>
      </c>
      <c r="P32" s="5"/>
      <c r="Q32" s="5">
        <v>0</v>
      </c>
      <c r="R32" s="5"/>
      <c r="S32" s="5">
        <f t="shared" si="2"/>
        <v>168303082260</v>
      </c>
      <c r="T32" s="5"/>
      <c r="U32" s="7">
        <f t="shared" si="3"/>
        <v>0.12784274952187993</v>
      </c>
    </row>
    <row r="33" spans="1:21">
      <c r="A33" s="1" t="s">
        <v>60</v>
      </c>
      <c r="C33" s="5">
        <v>0</v>
      </c>
      <c r="D33" s="5"/>
      <c r="E33" s="5">
        <v>27435780000</v>
      </c>
      <c r="F33" s="5"/>
      <c r="G33" s="5">
        <v>0</v>
      </c>
      <c r="H33" s="5"/>
      <c r="I33" s="5">
        <f t="shared" si="0"/>
        <v>27435780000</v>
      </c>
      <c r="J33" s="5"/>
      <c r="K33" s="7">
        <f t="shared" si="1"/>
        <v>1.4006017804786223E-2</v>
      </c>
      <c r="L33" s="5"/>
      <c r="M33" s="5">
        <v>1500000000</v>
      </c>
      <c r="N33" s="5"/>
      <c r="O33" s="5">
        <v>-12723840000</v>
      </c>
      <c r="P33" s="5"/>
      <c r="Q33" s="5">
        <v>0</v>
      </c>
      <c r="R33" s="5"/>
      <c r="S33" s="5">
        <f t="shared" si="2"/>
        <v>-11223840000</v>
      </c>
      <c r="T33" s="5"/>
      <c r="U33" s="7">
        <f t="shared" si="3"/>
        <v>-8.5256107406101941E-3</v>
      </c>
    </row>
    <row r="34" spans="1:21">
      <c r="A34" s="1" t="s">
        <v>43</v>
      </c>
      <c r="C34" s="5">
        <v>0</v>
      </c>
      <c r="D34" s="5"/>
      <c r="E34" s="5">
        <v>71231422790</v>
      </c>
      <c r="F34" s="5"/>
      <c r="G34" s="5">
        <v>0</v>
      </c>
      <c r="H34" s="5"/>
      <c r="I34" s="5">
        <f t="shared" si="0"/>
        <v>71231422790</v>
      </c>
      <c r="J34" s="5"/>
      <c r="K34" s="7">
        <f t="shared" si="1"/>
        <v>3.6363776639738152E-2</v>
      </c>
      <c r="L34" s="5"/>
      <c r="M34" s="5">
        <v>75188536551</v>
      </c>
      <c r="N34" s="5"/>
      <c r="O34" s="5">
        <v>19466972688</v>
      </c>
      <c r="P34" s="5"/>
      <c r="Q34" s="5">
        <v>0</v>
      </c>
      <c r="R34" s="5"/>
      <c r="S34" s="5">
        <f t="shared" si="2"/>
        <v>94655509239</v>
      </c>
      <c r="T34" s="5"/>
      <c r="U34" s="7">
        <f t="shared" si="3"/>
        <v>7.1900171975540078E-2</v>
      </c>
    </row>
    <row r="35" spans="1:21">
      <c r="A35" s="1" t="s">
        <v>63</v>
      </c>
      <c r="C35" s="5">
        <v>0</v>
      </c>
      <c r="D35" s="5"/>
      <c r="E35" s="5">
        <v>18667330096</v>
      </c>
      <c r="F35" s="5"/>
      <c r="G35" s="5">
        <v>0</v>
      </c>
      <c r="H35" s="5"/>
      <c r="I35" s="5">
        <f t="shared" si="0"/>
        <v>18667330096</v>
      </c>
      <c r="J35" s="5"/>
      <c r="K35" s="7">
        <f t="shared" si="1"/>
        <v>9.5297074729567641E-3</v>
      </c>
      <c r="L35" s="5"/>
      <c r="M35" s="5">
        <v>6747850843</v>
      </c>
      <c r="N35" s="5"/>
      <c r="O35" s="5">
        <v>-90700193145</v>
      </c>
      <c r="P35" s="5"/>
      <c r="Q35" s="5">
        <v>0</v>
      </c>
      <c r="R35" s="5"/>
      <c r="S35" s="5">
        <f t="shared" si="2"/>
        <v>-83952342302</v>
      </c>
      <c r="T35" s="5"/>
      <c r="U35" s="7">
        <f t="shared" si="3"/>
        <v>-6.3770063652842046E-2</v>
      </c>
    </row>
    <row r="36" spans="1:21">
      <c r="A36" s="1" t="s">
        <v>47</v>
      </c>
      <c r="C36" s="5">
        <v>0</v>
      </c>
      <c r="D36" s="5"/>
      <c r="E36" s="5">
        <v>24320713753</v>
      </c>
      <c r="F36" s="5"/>
      <c r="G36" s="5">
        <v>0</v>
      </c>
      <c r="H36" s="5"/>
      <c r="I36" s="5">
        <f t="shared" si="0"/>
        <v>24320713753</v>
      </c>
      <c r="J36" s="5"/>
      <c r="K36" s="7">
        <f t="shared" si="1"/>
        <v>1.2415770568565106E-2</v>
      </c>
      <c r="L36" s="5"/>
      <c r="M36" s="5">
        <v>10962259875</v>
      </c>
      <c r="N36" s="5"/>
      <c r="O36" s="5">
        <v>-10467356170</v>
      </c>
      <c r="P36" s="5"/>
      <c r="Q36" s="5">
        <v>0</v>
      </c>
      <c r="R36" s="5"/>
      <c r="S36" s="5">
        <f t="shared" si="2"/>
        <v>494903705</v>
      </c>
      <c r="T36" s="5"/>
      <c r="U36" s="7">
        <f t="shared" si="3"/>
        <v>3.7592805518572777E-4</v>
      </c>
    </row>
    <row r="37" spans="1:21">
      <c r="A37" s="1" t="s">
        <v>62</v>
      </c>
      <c r="C37" s="5">
        <v>0</v>
      </c>
      <c r="D37" s="5"/>
      <c r="E37" s="5">
        <v>172299591960</v>
      </c>
      <c r="F37" s="5"/>
      <c r="G37" s="5">
        <v>0</v>
      </c>
      <c r="H37" s="5"/>
      <c r="I37" s="5">
        <f t="shared" si="0"/>
        <v>172299591960</v>
      </c>
      <c r="J37" s="5"/>
      <c r="K37" s="7">
        <f t="shared" si="1"/>
        <v>8.7959268981933861E-2</v>
      </c>
      <c r="L37" s="5"/>
      <c r="M37" s="5">
        <v>150588124476</v>
      </c>
      <c r="N37" s="5"/>
      <c r="O37" s="5">
        <v>91768260935</v>
      </c>
      <c r="P37" s="5"/>
      <c r="Q37" s="5">
        <v>0</v>
      </c>
      <c r="R37" s="5"/>
      <c r="S37" s="5">
        <f t="shared" si="2"/>
        <v>242356385411</v>
      </c>
      <c r="T37" s="5"/>
      <c r="U37" s="7">
        <f t="shared" si="3"/>
        <v>0.18409351901982612</v>
      </c>
    </row>
    <row r="38" spans="1:21">
      <c r="A38" s="1" t="s">
        <v>19</v>
      </c>
      <c r="C38" s="5">
        <v>0</v>
      </c>
      <c r="D38" s="5"/>
      <c r="E38" s="5">
        <v>82924141394</v>
      </c>
      <c r="F38" s="5"/>
      <c r="G38" s="5">
        <v>0</v>
      </c>
      <c r="H38" s="5"/>
      <c r="I38" s="5">
        <f t="shared" si="0"/>
        <v>82924141394</v>
      </c>
      <c r="J38" s="5"/>
      <c r="K38" s="7">
        <f t="shared" si="1"/>
        <v>4.2332931697621659E-2</v>
      </c>
      <c r="L38" s="5"/>
      <c r="M38" s="5">
        <v>52946716500</v>
      </c>
      <c r="N38" s="5"/>
      <c r="O38" s="5">
        <v>93450478102</v>
      </c>
      <c r="P38" s="5"/>
      <c r="Q38" s="5">
        <v>0</v>
      </c>
      <c r="R38" s="5"/>
      <c r="S38" s="5">
        <f t="shared" si="2"/>
        <v>146397194602</v>
      </c>
      <c r="T38" s="5"/>
      <c r="U38" s="7">
        <f t="shared" si="3"/>
        <v>0.11120307262879833</v>
      </c>
    </row>
    <row r="39" spans="1:21">
      <c r="A39" s="1" t="s">
        <v>51</v>
      </c>
      <c r="C39" s="5">
        <v>0</v>
      </c>
      <c r="D39" s="5"/>
      <c r="E39" s="5">
        <v>45674794749</v>
      </c>
      <c r="F39" s="5"/>
      <c r="G39" s="5">
        <v>0</v>
      </c>
      <c r="H39" s="5"/>
      <c r="I39" s="5">
        <f t="shared" si="0"/>
        <v>45674794749</v>
      </c>
      <c r="J39" s="5"/>
      <c r="K39" s="7">
        <f t="shared" si="1"/>
        <v>2.3317069479506333E-2</v>
      </c>
      <c r="L39" s="5"/>
      <c r="M39" s="5">
        <v>12000000000</v>
      </c>
      <c r="N39" s="5"/>
      <c r="O39" s="5">
        <v>30369083406</v>
      </c>
      <c r="P39" s="5"/>
      <c r="Q39" s="5">
        <v>0</v>
      </c>
      <c r="R39" s="5"/>
      <c r="S39" s="5">
        <f t="shared" si="2"/>
        <v>42369083406</v>
      </c>
      <c r="T39" s="5"/>
      <c r="U39" s="7">
        <f t="shared" si="3"/>
        <v>3.2183487340874666E-2</v>
      </c>
    </row>
    <row r="40" spans="1:21">
      <c r="A40" s="1" t="s">
        <v>64</v>
      </c>
      <c r="C40" s="5">
        <v>0</v>
      </c>
      <c r="D40" s="5"/>
      <c r="E40" s="5">
        <v>3614353394</v>
      </c>
      <c r="F40" s="5"/>
      <c r="G40" s="5">
        <v>0</v>
      </c>
      <c r="H40" s="5"/>
      <c r="I40" s="5">
        <f t="shared" si="0"/>
        <v>3614353394</v>
      </c>
      <c r="J40" s="5"/>
      <c r="K40" s="7">
        <f t="shared" si="1"/>
        <v>1.8451342731700545E-3</v>
      </c>
      <c r="L40" s="5"/>
      <c r="M40" s="5">
        <v>1358271200</v>
      </c>
      <c r="N40" s="5"/>
      <c r="O40" s="5">
        <v>-8117754634</v>
      </c>
      <c r="P40" s="5"/>
      <c r="Q40" s="5">
        <v>0</v>
      </c>
      <c r="R40" s="5"/>
      <c r="S40" s="5">
        <f t="shared" si="2"/>
        <v>-6759483434</v>
      </c>
      <c r="T40" s="5"/>
      <c r="U40" s="7">
        <f t="shared" si="3"/>
        <v>-5.1344927017747113E-3</v>
      </c>
    </row>
    <row r="41" spans="1:21">
      <c r="A41" s="1" t="s">
        <v>66</v>
      </c>
      <c r="C41" s="5">
        <v>0</v>
      </c>
      <c r="D41" s="5"/>
      <c r="E41" s="5">
        <v>42540043742</v>
      </c>
      <c r="F41" s="5"/>
      <c r="G41" s="5">
        <v>0</v>
      </c>
      <c r="H41" s="5"/>
      <c r="I41" s="5">
        <f t="shared" si="0"/>
        <v>42540043742</v>
      </c>
      <c r="J41" s="5"/>
      <c r="K41" s="7">
        <f t="shared" si="1"/>
        <v>2.1716773135913643E-2</v>
      </c>
      <c r="L41" s="5"/>
      <c r="M41" s="5">
        <v>19679429645</v>
      </c>
      <c r="N41" s="5"/>
      <c r="O41" s="5">
        <v>-91983515632</v>
      </c>
      <c r="P41" s="5"/>
      <c r="Q41" s="5">
        <v>0</v>
      </c>
      <c r="R41" s="5"/>
      <c r="S41" s="5">
        <f t="shared" si="2"/>
        <v>-72304085987</v>
      </c>
      <c r="T41" s="5"/>
      <c r="U41" s="7">
        <f t="shared" si="3"/>
        <v>-5.4922066964672535E-2</v>
      </c>
    </row>
    <row r="42" spans="1:21">
      <c r="A42" s="1" t="s">
        <v>33</v>
      </c>
      <c r="C42" s="5">
        <v>0</v>
      </c>
      <c r="D42" s="5"/>
      <c r="E42" s="5">
        <v>630053742</v>
      </c>
      <c r="F42" s="5"/>
      <c r="G42" s="5">
        <v>0</v>
      </c>
      <c r="H42" s="5"/>
      <c r="I42" s="5">
        <f t="shared" si="0"/>
        <v>630053742</v>
      </c>
      <c r="J42" s="5"/>
      <c r="K42" s="7">
        <f t="shared" si="1"/>
        <v>3.2164363209007308E-4</v>
      </c>
      <c r="L42" s="5"/>
      <c r="M42" s="5">
        <v>13739627</v>
      </c>
      <c r="N42" s="5"/>
      <c r="O42" s="5">
        <v>-42509181431</v>
      </c>
      <c r="P42" s="5"/>
      <c r="Q42" s="5">
        <v>0</v>
      </c>
      <c r="R42" s="5"/>
      <c r="S42" s="5">
        <f t="shared" si="2"/>
        <v>-42495441804</v>
      </c>
      <c r="T42" s="5"/>
      <c r="U42" s="7">
        <f t="shared" si="3"/>
        <v>-3.2279468975961685E-2</v>
      </c>
    </row>
    <row r="43" spans="1:21">
      <c r="A43" s="1" t="s">
        <v>29</v>
      </c>
      <c r="C43" s="5">
        <v>0</v>
      </c>
      <c r="D43" s="5"/>
      <c r="E43" s="5">
        <v>811064659</v>
      </c>
      <c r="F43" s="5"/>
      <c r="G43" s="5">
        <v>0</v>
      </c>
      <c r="H43" s="5"/>
      <c r="I43" s="5">
        <f t="shared" si="0"/>
        <v>811064659</v>
      </c>
      <c r="J43" s="5"/>
      <c r="K43" s="7">
        <f t="shared" si="1"/>
        <v>4.1405004905225467E-4</v>
      </c>
      <c r="L43" s="5"/>
      <c r="M43" s="5">
        <v>0</v>
      </c>
      <c r="N43" s="5"/>
      <c r="O43" s="5">
        <v>-184092468</v>
      </c>
      <c r="P43" s="5"/>
      <c r="Q43" s="5">
        <v>0</v>
      </c>
      <c r="R43" s="5"/>
      <c r="S43" s="5">
        <f t="shared" si="2"/>
        <v>-184092468</v>
      </c>
      <c r="T43" s="5"/>
      <c r="U43" s="7">
        <f t="shared" si="3"/>
        <v>-1.3983634143450356E-4</v>
      </c>
    </row>
    <row r="44" spans="1:21">
      <c r="A44" s="1" t="s">
        <v>68</v>
      </c>
      <c r="C44" s="5">
        <v>0</v>
      </c>
      <c r="D44" s="5"/>
      <c r="E44" s="5">
        <v>-3616849638</v>
      </c>
      <c r="F44" s="5"/>
      <c r="G44" s="5">
        <v>0</v>
      </c>
      <c r="H44" s="5"/>
      <c r="I44" s="5">
        <f t="shared" si="0"/>
        <v>-3616849638</v>
      </c>
      <c r="J44" s="5"/>
      <c r="K44" s="7">
        <f t="shared" si="1"/>
        <v>-1.8464086104737175E-3</v>
      </c>
      <c r="L44" s="5"/>
      <c r="M44" s="5">
        <v>0</v>
      </c>
      <c r="N44" s="5"/>
      <c r="O44" s="5">
        <v>-3616849638</v>
      </c>
      <c r="P44" s="5"/>
      <c r="Q44" s="5">
        <v>0</v>
      </c>
      <c r="R44" s="5"/>
      <c r="S44" s="5">
        <f t="shared" si="2"/>
        <v>-3616849638</v>
      </c>
      <c r="T44" s="5"/>
      <c r="U44" s="7">
        <f t="shared" si="3"/>
        <v>-2.7473531448154011E-3</v>
      </c>
    </row>
    <row r="45" spans="1:21">
      <c r="A45" s="1" t="s">
        <v>26</v>
      </c>
      <c r="C45" s="5">
        <v>0</v>
      </c>
      <c r="D45" s="5"/>
      <c r="E45" s="5">
        <v>8407043956</v>
      </c>
      <c r="F45" s="5"/>
      <c r="G45" s="5">
        <v>0</v>
      </c>
      <c r="H45" s="5"/>
      <c r="I45" s="5">
        <f t="shared" si="0"/>
        <v>8407043956</v>
      </c>
      <c r="J45" s="5"/>
      <c r="K45" s="7">
        <f t="shared" si="1"/>
        <v>4.2918119088779837E-3</v>
      </c>
      <c r="L45" s="5"/>
      <c r="M45" s="5">
        <v>0</v>
      </c>
      <c r="N45" s="5"/>
      <c r="O45" s="5">
        <v>759056278</v>
      </c>
      <c r="P45" s="5"/>
      <c r="Q45" s="5">
        <v>0</v>
      </c>
      <c r="R45" s="5"/>
      <c r="S45" s="5">
        <f t="shared" si="2"/>
        <v>759056278</v>
      </c>
      <c r="T45" s="5"/>
      <c r="U45" s="7">
        <f t="shared" si="3"/>
        <v>5.7657792310335828E-4</v>
      </c>
    </row>
    <row r="46" spans="1:21">
      <c r="A46" s="1" t="s">
        <v>27</v>
      </c>
      <c r="C46" s="5">
        <v>0</v>
      </c>
      <c r="D46" s="5"/>
      <c r="E46" s="5">
        <v>6772313</v>
      </c>
      <c r="F46" s="5"/>
      <c r="G46" s="5">
        <v>0</v>
      </c>
      <c r="H46" s="5"/>
      <c r="I46" s="5">
        <f t="shared" si="0"/>
        <v>6772313</v>
      </c>
      <c r="J46" s="5"/>
      <c r="K46" s="7">
        <f t="shared" si="1"/>
        <v>3.4572786506374234E-6</v>
      </c>
      <c r="L46" s="5"/>
      <c r="M46" s="5">
        <v>0</v>
      </c>
      <c r="N46" s="5"/>
      <c r="O46" s="5">
        <v>405892820</v>
      </c>
      <c r="P46" s="5"/>
      <c r="Q46" s="5">
        <v>0</v>
      </c>
      <c r="R46" s="5"/>
      <c r="S46" s="5">
        <f t="shared" si="2"/>
        <v>405892820</v>
      </c>
      <c r="T46" s="5"/>
      <c r="U46" s="7">
        <f t="shared" si="3"/>
        <v>3.083155306676289E-4</v>
      </c>
    </row>
    <row r="47" spans="1:21">
      <c r="A47" s="1" t="s">
        <v>52</v>
      </c>
      <c r="C47" s="5">
        <v>0</v>
      </c>
      <c r="D47" s="5"/>
      <c r="E47" s="5">
        <v>90752627595</v>
      </c>
      <c r="F47" s="5"/>
      <c r="G47" s="5">
        <v>0</v>
      </c>
      <c r="H47" s="5"/>
      <c r="I47" s="5">
        <f t="shared" si="0"/>
        <v>90752627595</v>
      </c>
      <c r="J47" s="5"/>
      <c r="K47" s="7">
        <f t="shared" si="1"/>
        <v>4.6329388773590677E-2</v>
      </c>
      <c r="L47" s="5"/>
      <c r="M47" s="5">
        <v>0</v>
      </c>
      <c r="N47" s="5"/>
      <c r="O47" s="5">
        <v>151205767139</v>
      </c>
      <c r="P47" s="5"/>
      <c r="Q47" s="5">
        <v>0</v>
      </c>
      <c r="R47" s="5"/>
      <c r="S47" s="5">
        <f t="shared" si="2"/>
        <v>151205767139</v>
      </c>
      <c r="T47" s="5"/>
      <c r="U47" s="7">
        <f t="shared" si="3"/>
        <v>0.11485565656339206</v>
      </c>
    </row>
    <row r="48" spans="1:21">
      <c r="A48" s="1" t="s">
        <v>21</v>
      </c>
      <c r="C48" s="5">
        <v>0</v>
      </c>
      <c r="D48" s="5"/>
      <c r="E48" s="5">
        <v>2441123477</v>
      </c>
      <c r="F48" s="5"/>
      <c r="G48" s="5">
        <v>0</v>
      </c>
      <c r="H48" s="5"/>
      <c r="I48" s="5">
        <f t="shared" si="0"/>
        <v>2441123477</v>
      </c>
      <c r="J48" s="5"/>
      <c r="K48" s="7">
        <f t="shared" si="1"/>
        <v>1.246198171969E-3</v>
      </c>
      <c r="L48" s="5"/>
      <c r="M48" s="5">
        <v>0</v>
      </c>
      <c r="N48" s="5"/>
      <c r="O48" s="5">
        <v>-107075186812</v>
      </c>
      <c r="P48" s="5"/>
      <c r="Q48" s="5">
        <v>0</v>
      </c>
      <c r="R48" s="5"/>
      <c r="S48" s="5">
        <f t="shared" si="2"/>
        <v>-107075186812</v>
      </c>
      <c r="T48" s="5"/>
      <c r="U48" s="7">
        <f t="shared" si="3"/>
        <v>-8.1334139005654935E-2</v>
      </c>
    </row>
    <row r="49" spans="1:21">
      <c r="A49" s="1" t="s">
        <v>35</v>
      </c>
      <c r="C49" s="5">
        <v>0</v>
      </c>
      <c r="D49" s="5"/>
      <c r="E49" s="5">
        <v>7750160527</v>
      </c>
      <c r="F49" s="5"/>
      <c r="G49" s="5">
        <v>0</v>
      </c>
      <c r="H49" s="5"/>
      <c r="I49" s="5">
        <f t="shared" si="0"/>
        <v>7750160527</v>
      </c>
      <c r="J49" s="5"/>
      <c r="K49" s="7">
        <f t="shared" si="1"/>
        <v>3.9564716706109093E-3</v>
      </c>
      <c r="L49" s="5"/>
      <c r="M49" s="5">
        <v>0</v>
      </c>
      <c r="N49" s="5"/>
      <c r="O49" s="5">
        <v>-5425112368</v>
      </c>
      <c r="P49" s="5"/>
      <c r="Q49" s="5">
        <v>0</v>
      </c>
      <c r="R49" s="5"/>
      <c r="S49" s="5">
        <f t="shared" si="2"/>
        <v>-5425112368</v>
      </c>
      <c r="T49" s="5"/>
      <c r="U49" s="7">
        <f t="shared" si="3"/>
        <v>-4.1209065946804305E-3</v>
      </c>
    </row>
    <row r="50" spans="1:21">
      <c r="A50" s="1" t="s">
        <v>44</v>
      </c>
      <c r="C50" s="5">
        <v>0</v>
      </c>
      <c r="D50" s="5"/>
      <c r="E50" s="5">
        <v>19939326957</v>
      </c>
      <c r="F50" s="5"/>
      <c r="G50" s="5">
        <v>0</v>
      </c>
      <c r="H50" s="5"/>
      <c r="I50" s="5">
        <f t="shared" si="0"/>
        <v>19939326957</v>
      </c>
      <c r="J50" s="5"/>
      <c r="K50" s="7">
        <f t="shared" si="1"/>
        <v>1.0179064286679508E-2</v>
      </c>
      <c r="L50" s="5"/>
      <c r="M50" s="5">
        <v>0</v>
      </c>
      <c r="N50" s="5"/>
      <c r="O50" s="5">
        <v>22450964543</v>
      </c>
      <c r="P50" s="5"/>
      <c r="Q50" s="5">
        <v>0</v>
      </c>
      <c r="R50" s="5"/>
      <c r="S50" s="5">
        <f t="shared" si="2"/>
        <v>22450964543</v>
      </c>
      <c r="T50" s="5"/>
      <c r="U50" s="7">
        <f t="shared" si="3"/>
        <v>1.7053716414779561E-2</v>
      </c>
    </row>
    <row r="51" spans="1:21">
      <c r="A51" s="1" t="s">
        <v>34</v>
      </c>
      <c r="C51" s="5">
        <v>0</v>
      </c>
      <c r="D51" s="5"/>
      <c r="E51" s="5">
        <v>-267817268</v>
      </c>
      <c r="F51" s="5"/>
      <c r="G51" s="5">
        <v>0</v>
      </c>
      <c r="H51" s="5"/>
      <c r="I51" s="5">
        <f t="shared" si="0"/>
        <v>-267817268</v>
      </c>
      <c r="J51" s="5"/>
      <c r="K51" s="7">
        <f t="shared" si="1"/>
        <v>-1.3672122403799724E-4</v>
      </c>
      <c r="L51" s="5"/>
      <c r="M51" s="5">
        <v>0</v>
      </c>
      <c r="N51" s="5"/>
      <c r="O51" s="5">
        <v>-6576868784</v>
      </c>
      <c r="P51" s="5"/>
      <c r="Q51" s="5">
        <v>0</v>
      </c>
      <c r="R51" s="5"/>
      <c r="S51" s="5">
        <f t="shared" si="2"/>
        <v>-6576868784</v>
      </c>
      <c r="T51" s="5"/>
      <c r="U51" s="7">
        <f t="shared" si="3"/>
        <v>-4.9957789085067414E-3</v>
      </c>
    </row>
    <row r="52" spans="1:21">
      <c r="A52" s="1" t="s">
        <v>65</v>
      </c>
      <c r="C52" s="5">
        <v>0</v>
      </c>
      <c r="D52" s="5"/>
      <c r="E52" s="5">
        <v>37096745327</v>
      </c>
      <c r="F52" s="5"/>
      <c r="G52" s="5">
        <v>0</v>
      </c>
      <c r="H52" s="5"/>
      <c r="I52" s="5">
        <f t="shared" si="0"/>
        <v>37096745327</v>
      </c>
      <c r="J52" s="5"/>
      <c r="K52" s="7">
        <f t="shared" si="1"/>
        <v>1.8937958955407213E-2</v>
      </c>
      <c r="L52" s="5"/>
      <c r="M52" s="5">
        <v>0</v>
      </c>
      <c r="N52" s="5"/>
      <c r="O52" s="5">
        <v>31105966579</v>
      </c>
      <c r="P52" s="5"/>
      <c r="Q52" s="5">
        <v>0</v>
      </c>
      <c r="R52" s="5"/>
      <c r="S52" s="5">
        <f t="shared" si="2"/>
        <v>31105966579</v>
      </c>
      <c r="T52" s="5"/>
      <c r="U52" s="7">
        <f t="shared" si="3"/>
        <v>2.3628041985896461E-2</v>
      </c>
    </row>
    <row r="53" spans="1:21">
      <c r="A53" s="1" t="s">
        <v>20</v>
      </c>
      <c r="C53" s="5">
        <v>0</v>
      </c>
      <c r="D53" s="5"/>
      <c r="E53" s="5">
        <v>17576712924</v>
      </c>
      <c r="F53" s="5"/>
      <c r="G53" s="5">
        <v>0</v>
      </c>
      <c r="H53" s="5"/>
      <c r="I53" s="5">
        <f t="shared" si="0"/>
        <v>17576712924</v>
      </c>
      <c r="J53" s="5"/>
      <c r="K53" s="7">
        <f t="shared" si="1"/>
        <v>8.9729453350026901E-3</v>
      </c>
      <c r="L53" s="5"/>
      <c r="M53" s="5">
        <v>0</v>
      </c>
      <c r="N53" s="5"/>
      <c r="O53" s="5">
        <v>4659872728</v>
      </c>
      <c r="P53" s="5"/>
      <c r="Q53" s="5">
        <v>0</v>
      </c>
      <c r="R53" s="5"/>
      <c r="S53" s="5">
        <f t="shared" si="2"/>
        <v>4659872728</v>
      </c>
      <c r="T53" s="5"/>
      <c r="U53" s="7">
        <f t="shared" si="3"/>
        <v>3.5396317997862872E-3</v>
      </c>
    </row>
    <row r="54" spans="1:21">
      <c r="A54" s="1" t="s">
        <v>50</v>
      </c>
      <c r="C54" s="5">
        <v>0</v>
      </c>
      <c r="D54" s="5"/>
      <c r="E54" s="5">
        <v>13061819882</v>
      </c>
      <c r="F54" s="5"/>
      <c r="G54" s="5">
        <v>0</v>
      </c>
      <c r="H54" s="5"/>
      <c r="I54" s="5">
        <f t="shared" si="0"/>
        <v>13061819882</v>
      </c>
      <c r="J54" s="5"/>
      <c r="K54" s="7">
        <f t="shared" si="1"/>
        <v>6.6680838609364376E-3</v>
      </c>
      <c r="L54" s="5"/>
      <c r="M54" s="5">
        <v>0</v>
      </c>
      <c r="N54" s="5"/>
      <c r="O54" s="5">
        <v>8124998009</v>
      </c>
      <c r="P54" s="5"/>
      <c r="Q54" s="5">
        <v>0</v>
      </c>
      <c r="R54" s="5"/>
      <c r="S54" s="5">
        <f t="shared" si="2"/>
        <v>8124998009</v>
      </c>
      <c r="T54" s="5"/>
      <c r="U54" s="7">
        <f t="shared" si="3"/>
        <v>6.1717353680172593E-3</v>
      </c>
    </row>
    <row r="55" spans="1:21">
      <c r="A55" s="1" t="s">
        <v>49</v>
      </c>
      <c r="C55" s="5">
        <v>0</v>
      </c>
      <c r="D55" s="5"/>
      <c r="E55" s="5">
        <v>197716545</v>
      </c>
      <c r="F55" s="5"/>
      <c r="G55" s="5">
        <v>0</v>
      </c>
      <c r="H55" s="5"/>
      <c r="I55" s="5">
        <f t="shared" si="0"/>
        <v>197716545</v>
      </c>
      <c r="J55" s="5"/>
      <c r="K55" s="7">
        <f t="shared" si="1"/>
        <v>1.0093467178883985E-4</v>
      </c>
      <c r="L55" s="5"/>
      <c r="M55" s="5">
        <v>0</v>
      </c>
      <c r="N55" s="5"/>
      <c r="O55" s="5">
        <v>189479023</v>
      </c>
      <c r="P55" s="5"/>
      <c r="Q55" s="5">
        <v>0</v>
      </c>
      <c r="R55" s="5"/>
      <c r="S55" s="5">
        <f t="shared" si="2"/>
        <v>189479023</v>
      </c>
      <c r="T55" s="5"/>
      <c r="U55" s="7">
        <f t="shared" si="3"/>
        <v>1.4392795991471065E-4</v>
      </c>
    </row>
    <row r="56" spans="1:21">
      <c r="A56" s="1" t="s">
        <v>37</v>
      </c>
      <c r="C56" s="5">
        <v>0</v>
      </c>
      <c r="D56" s="5"/>
      <c r="E56" s="5">
        <v>3099184954</v>
      </c>
      <c r="F56" s="5"/>
      <c r="G56" s="5">
        <v>0</v>
      </c>
      <c r="H56" s="5"/>
      <c r="I56" s="5">
        <f t="shared" si="0"/>
        <v>3099184954</v>
      </c>
      <c r="J56" s="5"/>
      <c r="K56" s="7">
        <f t="shared" si="1"/>
        <v>1.5821398059777988E-3</v>
      </c>
      <c r="L56" s="5"/>
      <c r="M56" s="5">
        <v>0</v>
      </c>
      <c r="N56" s="5"/>
      <c r="O56" s="5">
        <v>249359709</v>
      </c>
      <c r="P56" s="5"/>
      <c r="Q56" s="5">
        <v>0</v>
      </c>
      <c r="R56" s="5"/>
      <c r="S56" s="5">
        <f t="shared" si="2"/>
        <v>249359709</v>
      </c>
      <c r="T56" s="5"/>
      <c r="U56" s="7">
        <f t="shared" si="3"/>
        <v>1.8941323230960459E-4</v>
      </c>
    </row>
    <row r="57" spans="1:21">
      <c r="A57" s="1" t="s">
        <v>55</v>
      </c>
      <c r="C57" s="5">
        <v>0</v>
      </c>
      <c r="D57" s="5"/>
      <c r="E57" s="5">
        <v>666013500</v>
      </c>
      <c r="F57" s="5"/>
      <c r="G57" s="5">
        <v>0</v>
      </c>
      <c r="H57" s="5"/>
      <c r="I57" s="5">
        <f t="shared" si="0"/>
        <v>666013500</v>
      </c>
      <c r="J57" s="5"/>
      <c r="K57" s="7">
        <f t="shared" si="1"/>
        <v>3.4000115685531773E-4</v>
      </c>
      <c r="L57" s="5"/>
      <c r="M57" s="5">
        <v>0</v>
      </c>
      <c r="N57" s="5"/>
      <c r="O57" s="5">
        <v>449918376</v>
      </c>
      <c r="P57" s="5"/>
      <c r="Q57" s="5">
        <v>0</v>
      </c>
      <c r="R57" s="5"/>
      <c r="S57" s="5">
        <f t="shared" si="2"/>
        <v>449918376</v>
      </c>
      <c r="T57" s="5"/>
      <c r="U57" s="7">
        <f t="shared" si="3"/>
        <v>3.4175727191616199E-4</v>
      </c>
    </row>
    <row r="58" spans="1:21">
      <c r="A58" s="1" t="s">
        <v>45</v>
      </c>
      <c r="C58" s="5">
        <v>0</v>
      </c>
      <c r="D58" s="5"/>
      <c r="E58" s="5">
        <v>9328602085</v>
      </c>
      <c r="F58" s="5"/>
      <c r="G58" s="5">
        <v>0</v>
      </c>
      <c r="H58" s="5"/>
      <c r="I58" s="5">
        <f t="shared" si="0"/>
        <v>9328602085</v>
      </c>
      <c r="J58" s="5"/>
      <c r="K58" s="7">
        <f t="shared" si="1"/>
        <v>4.7622690842496875E-3</v>
      </c>
      <c r="L58" s="5"/>
      <c r="M58" s="5">
        <v>0</v>
      </c>
      <c r="N58" s="5"/>
      <c r="O58" s="5">
        <v>6907199533</v>
      </c>
      <c r="P58" s="5"/>
      <c r="Q58" s="5">
        <v>0</v>
      </c>
      <c r="R58" s="5"/>
      <c r="S58" s="5">
        <f t="shared" si="2"/>
        <v>6907199533</v>
      </c>
      <c r="T58" s="5"/>
      <c r="U58" s="7">
        <f t="shared" si="3"/>
        <v>5.2466976120545657E-3</v>
      </c>
    </row>
    <row r="59" spans="1:21">
      <c r="A59" s="1" t="s">
        <v>36</v>
      </c>
      <c r="C59" s="5">
        <v>0</v>
      </c>
      <c r="D59" s="5"/>
      <c r="E59" s="5">
        <v>13855562352</v>
      </c>
      <c r="F59" s="5"/>
      <c r="G59" s="5">
        <v>0</v>
      </c>
      <c r="H59" s="5"/>
      <c r="I59" s="5">
        <f t="shared" si="0"/>
        <v>13855562352</v>
      </c>
      <c r="J59" s="5"/>
      <c r="K59" s="7">
        <f t="shared" si="1"/>
        <v>7.0732908996003641E-3</v>
      </c>
      <c r="L59" s="5"/>
      <c r="M59" s="5">
        <v>0</v>
      </c>
      <c r="N59" s="5"/>
      <c r="O59" s="5">
        <v>3676490352</v>
      </c>
      <c r="P59" s="5"/>
      <c r="Q59" s="5">
        <v>0</v>
      </c>
      <c r="R59" s="5"/>
      <c r="S59" s="5">
        <f t="shared" si="2"/>
        <v>3676490352</v>
      </c>
      <c r="T59" s="5"/>
      <c r="U59" s="7">
        <f t="shared" si="3"/>
        <v>2.7926561348665833E-3</v>
      </c>
    </row>
    <row r="60" spans="1:21">
      <c r="A60" s="1" t="s">
        <v>54</v>
      </c>
      <c r="C60" s="5">
        <v>0</v>
      </c>
      <c r="D60" s="5"/>
      <c r="E60" s="5">
        <v>5354878681</v>
      </c>
      <c r="F60" s="5"/>
      <c r="G60" s="5">
        <v>0</v>
      </c>
      <c r="H60" s="5"/>
      <c r="I60" s="5">
        <f t="shared" si="0"/>
        <v>5354878681</v>
      </c>
      <c r="J60" s="5"/>
      <c r="K60" s="7">
        <f t="shared" si="1"/>
        <v>2.7336757383444599E-3</v>
      </c>
      <c r="L60" s="5"/>
      <c r="M60" s="5">
        <v>0</v>
      </c>
      <c r="N60" s="5"/>
      <c r="O60" s="5">
        <v>-16393444382</v>
      </c>
      <c r="P60" s="5"/>
      <c r="Q60" s="5">
        <v>0</v>
      </c>
      <c r="R60" s="5"/>
      <c r="S60" s="5">
        <f t="shared" si="2"/>
        <v>-16393444382</v>
      </c>
      <c r="T60" s="5"/>
      <c r="U60" s="7">
        <f t="shared" si="3"/>
        <v>-1.2452433881699582E-2</v>
      </c>
    </row>
    <row r="61" spans="1:21">
      <c r="A61" s="1" t="s">
        <v>32</v>
      </c>
      <c r="C61" s="5">
        <v>0</v>
      </c>
      <c r="D61" s="5"/>
      <c r="E61" s="5">
        <v>14364619138</v>
      </c>
      <c r="F61" s="5"/>
      <c r="G61" s="5">
        <v>0</v>
      </c>
      <c r="H61" s="5"/>
      <c r="I61" s="5">
        <f t="shared" si="0"/>
        <v>14364619138</v>
      </c>
      <c r="J61" s="5"/>
      <c r="K61" s="7">
        <f t="shared" si="1"/>
        <v>7.3331653558164171E-3</v>
      </c>
      <c r="L61" s="5"/>
      <c r="M61" s="5">
        <v>0</v>
      </c>
      <c r="N61" s="5"/>
      <c r="O61" s="5">
        <v>-6169960854</v>
      </c>
      <c r="P61" s="5"/>
      <c r="Q61" s="5">
        <v>0</v>
      </c>
      <c r="R61" s="5"/>
      <c r="S61" s="5">
        <f t="shared" si="2"/>
        <v>-6169960854</v>
      </c>
      <c r="T61" s="5"/>
      <c r="U61" s="7">
        <f t="shared" si="3"/>
        <v>-4.6866923019222339E-3</v>
      </c>
    </row>
    <row r="62" spans="1:21">
      <c r="A62" s="1" t="s">
        <v>41</v>
      </c>
      <c r="C62" s="5">
        <v>0</v>
      </c>
      <c r="D62" s="5"/>
      <c r="E62" s="5">
        <v>30953427637</v>
      </c>
      <c r="F62" s="5"/>
      <c r="G62" s="5">
        <v>0</v>
      </c>
      <c r="H62" s="5"/>
      <c r="I62" s="5">
        <f t="shared" si="0"/>
        <v>30953427637</v>
      </c>
      <c r="J62" s="5"/>
      <c r="K62" s="7">
        <f t="shared" si="1"/>
        <v>1.5801783605313351E-2</v>
      </c>
      <c r="L62" s="5"/>
      <c r="M62" s="5">
        <v>0</v>
      </c>
      <c r="N62" s="5"/>
      <c r="O62" s="5">
        <v>-23068775027</v>
      </c>
      <c r="P62" s="5"/>
      <c r="Q62" s="5">
        <v>0</v>
      </c>
      <c r="R62" s="5"/>
      <c r="S62" s="5">
        <f t="shared" si="2"/>
        <v>-23068775027</v>
      </c>
      <c r="T62" s="5"/>
      <c r="U62" s="7">
        <f t="shared" si="3"/>
        <v>-1.7523004260833315E-2</v>
      </c>
    </row>
    <row r="63" spans="1:21">
      <c r="A63" s="1" t="s">
        <v>39</v>
      </c>
      <c r="C63" s="5">
        <v>0</v>
      </c>
      <c r="D63" s="5"/>
      <c r="E63" s="5">
        <v>69632600356</v>
      </c>
      <c r="F63" s="5"/>
      <c r="G63" s="5">
        <v>0</v>
      </c>
      <c r="H63" s="5"/>
      <c r="I63" s="5">
        <f t="shared" si="0"/>
        <v>69632600356</v>
      </c>
      <c r="J63" s="5"/>
      <c r="K63" s="7">
        <f t="shared" si="1"/>
        <v>3.5547574750187515E-2</v>
      </c>
      <c r="L63" s="5"/>
      <c r="M63" s="5">
        <v>0</v>
      </c>
      <c r="N63" s="5"/>
      <c r="O63" s="5">
        <v>-21150088893</v>
      </c>
      <c r="P63" s="5"/>
      <c r="Q63" s="5">
        <v>0</v>
      </c>
      <c r="R63" s="5"/>
      <c r="S63" s="5">
        <f t="shared" si="2"/>
        <v>-21150088893</v>
      </c>
      <c r="T63" s="5"/>
      <c r="U63" s="7">
        <f t="shared" si="3"/>
        <v>-1.6065573371593068E-2</v>
      </c>
    </row>
    <row r="64" spans="1:21">
      <c r="A64" s="1" t="s">
        <v>42</v>
      </c>
      <c r="C64" s="5">
        <v>0</v>
      </c>
      <c r="D64" s="5"/>
      <c r="E64" s="5">
        <v>85006343982</v>
      </c>
      <c r="F64" s="5"/>
      <c r="G64" s="5">
        <v>0</v>
      </c>
      <c r="H64" s="5"/>
      <c r="I64" s="5">
        <f t="shared" si="0"/>
        <v>85006343982</v>
      </c>
      <c r="J64" s="5"/>
      <c r="K64" s="7">
        <f t="shared" si="1"/>
        <v>4.3395900073979095E-2</v>
      </c>
      <c r="L64" s="5"/>
      <c r="M64" s="5">
        <v>0</v>
      </c>
      <c r="N64" s="5"/>
      <c r="O64" s="5">
        <v>80271384630</v>
      </c>
      <c r="P64" s="5"/>
      <c r="Q64" s="5">
        <v>0</v>
      </c>
      <c r="R64" s="5"/>
      <c r="S64" s="5">
        <f t="shared" si="2"/>
        <v>80271384630</v>
      </c>
      <c r="T64" s="5"/>
      <c r="U64" s="7">
        <f t="shared" si="3"/>
        <v>6.0974014148916948E-2</v>
      </c>
    </row>
    <row r="65" spans="1:21">
      <c r="A65" s="1" t="s">
        <v>53</v>
      </c>
      <c r="C65" s="5">
        <v>0</v>
      </c>
      <c r="D65" s="5"/>
      <c r="E65" s="5">
        <v>35850661524</v>
      </c>
      <c r="F65" s="5"/>
      <c r="G65" s="5">
        <v>0</v>
      </c>
      <c r="H65" s="5"/>
      <c r="I65" s="5">
        <f t="shared" si="0"/>
        <v>35850661524</v>
      </c>
      <c r="J65" s="5"/>
      <c r="K65" s="7">
        <f t="shared" si="1"/>
        <v>1.8301830807015817E-2</v>
      </c>
      <c r="L65" s="5"/>
      <c r="M65" s="5">
        <v>0</v>
      </c>
      <c r="N65" s="5"/>
      <c r="O65" s="5">
        <v>26337146391</v>
      </c>
      <c r="P65" s="5"/>
      <c r="Q65" s="5">
        <v>0</v>
      </c>
      <c r="R65" s="5"/>
      <c r="S65" s="5">
        <f t="shared" si="2"/>
        <v>26337146391</v>
      </c>
      <c r="T65" s="5"/>
      <c r="U65" s="7">
        <f t="shared" si="3"/>
        <v>2.0005653871414116E-2</v>
      </c>
    </row>
    <row r="66" spans="1:21">
      <c r="A66" s="1" t="s">
        <v>61</v>
      </c>
      <c r="C66" s="5">
        <v>0</v>
      </c>
      <c r="D66" s="5"/>
      <c r="E66" s="5">
        <v>59612541672</v>
      </c>
      <c r="F66" s="5"/>
      <c r="G66" s="5">
        <v>0</v>
      </c>
      <c r="H66" s="5"/>
      <c r="I66" s="5">
        <f t="shared" si="0"/>
        <v>59612541672</v>
      </c>
      <c r="J66" s="5"/>
      <c r="K66" s="7">
        <f t="shared" si="1"/>
        <v>3.0432315758713357E-2</v>
      </c>
      <c r="L66" s="5"/>
      <c r="M66" s="5">
        <v>0</v>
      </c>
      <c r="N66" s="5"/>
      <c r="O66" s="5">
        <v>141283771275</v>
      </c>
      <c r="P66" s="5"/>
      <c r="Q66" s="5">
        <v>0</v>
      </c>
      <c r="R66" s="5"/>
      <c r="S66" s="5">
        <f t="shared" si="2"/>
        <v>141283771275</v>
      </c>
      <c r="T66" s="5"/>
      <c r="U66" s="7">
        <f t="shared" si="3"/>
        <v>0.10731892452637011</v>
      </c>
    </row>
    <row r="67" spans="1:21">
      <c r="A67" s="1" t="s">
        <v>25</v>
      </c>
      <c r="C67" s="5">
        <v>0</v>
      </c>
      <c r="D67" s="5"/>
      <c r="E67" s="5">
        <v>-19084170881</v>
      </c>
      <c r="F67" s="5"/>
      <c r="G67" s="5">
        <v>0</v>
      </c>
      <c r="H67" s="5"/>
      <c r="I67" s="5">
        <f t="shared" si="0"/>
        <v>-19084170881</v>
      </c>
      <c r="J67" s="5"/>
      <c r="K67" s="7">
        <f t="shared" si="1"/>
        <v>-9.7425054854962684E-3</v>
      </c>
      <c r="L67" s="5"/>
      <c r="M67" s="5">
        <v>0</v>
      </c>
      <c r="N67" s="5"/>
      <c r="O67" s="5">
        <v>109580077967</v>
      </c>
      <c r="P67" s="5"/>
      <c r="Q67" s="5">
        <v>0</v>
      </c>
      <c r="R67" s="5"/>
      <c r="S67" s="5">
        <f t="shared" si="2"/>
        <v>109580077967</v>
      </c>
      <c r="T67" s="5"/>
      <c r="U67" s="7">
        <f t="shared" si="3"/>
        <v>8.3236850282288208E-2</v>
      </c>
    </row>
    <row r="68" spans="1:21">
      <c r="A68" s="1" t="s">
        <v>22</v>
      </c>
      <c r="C68" s="5">
        <v>0</v>
      </c>
      <c r="D68" s="5"/>
      <c r="E68" s="5">
        <v>47541528104</v>
      </c>
      <c r="F68" s="5"/>
      <c r="G68" s="5">
        <v>0</v>
      </c>
      <c r="H68" s="5"/>
      <c r="I68" s="5">
        <f t="shared" si="0"/>
        <v>47541528104</v>
      </c>
      <c r="J68" s="5"/>
      <c r="K68" s="7">
        <f t="shared" si="1"/>
        <v>2.4270040403129366E-2</v>
      </c>
      <c r="L68" s="5"/>
      <c r="M68" s="5">
        <v>0</v>
      </c>
      <c r="N68" s="5"/>
      <c r="O68" s="5">
        <v>-4709302311</v>
      </c>
      <c r="P68" s="5"/>
      <c r="Q68" s="5">
        <v>0</v>
      </c>
      <c r="R68" s="5"/>
      <c r="S68" s="5">
        <f t="shared" si="2"/>
        <v>-4709302311</v>
      </c>
      <c r="T68" s="5"/>
      <c r="U68" s="7">
        <f t="shared" si="3"/>
        <v>-3.5771784312180152E-3</v>
      </c>
    </row>
    <row r="69" spans="1:21">
      <c r="A69" s="1" t="s">
        <v>56</v>
      </c>
      <c r="C69" s="5">
        <v>0</v>
      </c>
      <c r="D69" s="5"/>
      <c r="E69" s="5">
        <v>5604696876</v>
      </c>
      <c r="F69" s="5"/>
      <c r="G69" s="5">
        <v>0</v>
      </c>
      <c r="H69" s="5"/>
      <c r="I69" s="5">
        <f t="shared" si="0"/>
        <v>5604696876</v>
      </c>
      <c r="J69" s="5"/>
      <c r="K69" s="7">
        <f t="shared" si="1"/>
        <v>2.8612084014263757E-3</v>
      </c>
      <c r="L69" s="5"/>
      <c r="M69" s="5">
        <v>0</v>
      </c>
      <c r="N69" s="5"/>
      <c r="O69" s="5">
        <v>2591339307</v>
      </c>
      <c r="P69" s="5"/>
      <c r="Q69" s="5">
        <v>0</v>
      </c>
      <c r="R69" s="5"/>
      <c r="S69" s="5">
        <f t="shared" si="2"/>
        <v>2591339307</v>
      </c>
      <c r="T69" s="5"/>
      <c r="U69" s="7">
        <f t="shared" si="3"/>
        <v>1.9683771533026643E-3</v>
      </c>
    </row>
    <row r="70" spans="1:21">
      <c r="A70" s="1" t="s">
        <v>16</v>
      </c>
      <c r="C70" s="5">
        <v>0</v>
      </c>
      <c r="D70" s="5"/>
      <c r="E70" s="5">
        <v>66561637474</v>
      </c>
      <c r="F70" s="5"/>
      <c r="G70" s="5">
        <v>0</v>
      </c>
      <c r="H70" s="5"/>
      <c r="I70" s="5">
        <f t="shared" si="0"/>
        <v>66561637474</v>
      </c>
      <c r="J70" s="5"/>
      <c r="K70" s="7">
        <f t="shared" si="1"/>
        <v>3.3979842365574074E-2</v>
      </c>
      <c r="L70" s="5"/>
      <c r="M70" s="5">
        <v>0</v>
      </c>
      <c r="N70" s="5"/>
      <c r="O70" s="5">
        <v>-125098112981</v>
      </c>
      <c r="P70" s="5"/>
      <c r="Q70" s="5">
        <v>0</v>
      </c>
      <c r="R70" s="5"/>
      <c r="S70" s="5">
        <f t="shared" si="2"/>
        <v>-125098112981</v>
      </c>
      <c r="T70" s="5"/>
      <c r="U70" s="7">
        <f t="shared" si="3"/>
        <v>-9.5024324621598405E-2</v>
      </c>
    </row>
    <row r="71" spans="1:21">
      <c r="A71" s="1" t="s">
        <v>48</v>
      </c>
      <c r="C71" s="5">
        <v>0</v>
      </c>
      <c r="D71" s="5"/>
      <c r="E71" s="5">
        <v>3845382781</v>
      </c>
      <c r="F71" s="5"/>
      <c r="G71" s="5">
        <v>0</v>
      </c>
      <c r="H71" s="5"/>
      <c r="I71" s="5">
        <f t="shared" si="0"/>
        <v>3845382781</v>
      </c>
      <c r="J71" s="5"/>
      <c r="K71" s="7">
        <f t="shared" si="1"/>
        <v>1.9630752140782715E-3</v>
      </c>
      <c r="L71" s="5"/>
      <c r="M71" s="5">
        <v>0</v>
      </c>
      <c r="N71" s="5"/>
      <c r="O71" s="5">
        <v>2429532674</v>
      </c>
      <c r="P71" s="5"/>
      <c r="Q71" s="5">
        <v>0</v>
      </c>
      <c r="R71" s="5"/>
      <c r="S71" s="5">
        <f t="shared" si="2"/>
        <v>2429532674</v>
      </c>
      <c r="T71" s="5"/>
      <c r="U71" s="7">
        <f t="shared" si="3"/>
        <v>1.8454690961487159E-3</v>
      </c>
    </row>
    <row r="72" spans="1:21">
      <c r="A72" s="1" t="s">
        <v>67</v>
      </c>
      <c r="C72" s="5">
        <v>0</v>
      </c>
      <c r="D72" s="5"/>
      <c r="E72" s="5">
        <v>-25283442</v>
      </c>
      <c r="F72" s="5"/>
      <c r="G72" s="5">
        <v>0</v>
      </c>
      <c r="H72" s="5"/>
      <c r="I72" s="5">
        <f t="shared" si="0"/>
        <v>-25283442</v>
      </c>
      <c r="J72" s="5"/>
      <c r="K72" s="7">
        <f t="shared" si="1"/>
        <v>-1.2907245167379233E-5</v>
      </c>
      <c r="L72" s="5"/>
      <c r="M72" s="5">
        <v>0</v>
      </c>
      <c r="N72" s="5"/>
      <c r="O72" s="5">
        <v>-56213555</v>
      </c>
      <c r="P72" s="5"/>
      <c r="Q72" s="5">
        <v>0</v>
      </c>
      <c r="R72" s="5"/>
      <c r="S72" s="5">
        <f t="shared" si="2"/>
        <v>-56213555</v>
      </c>
      <c r="T72" s="5"/>
      <c r="U72" s="7">
        <f t="shared" si="3"/>
        <v>-4.2699725608693802E-5</v>
      </c>
    </row>
    <row r="73" spans="1:21">
      <c r="A73" s="1" t="s">
        <v>58</v>
      </c>
      <c r="C73" s="5">
        <v>0</v>
      </c>
      <c r="D73" s="5"/>
      <c r="E73" s="5">
        <v>50793620772</v>
      </c>
      <c r="F73" s="5"/>
      <c r="G73" s="5">
        <v>0</v>
      </c>
      <c r="H73" s="5"/>
      <c r="I73" s="5">
        <f t="shared" ref="I73:I74" si="4">C73+E73+G73</f>
        <v>50793620772</v>
      </c>
      <c r="J73" s="5"/>
      <c r="K73" s="7">
        <f t="shared" ref="K73:K74" si="5">I73/$I$76</f>
        <v>2.593023988755528E-2</v>
      </c>
      <c r="L73" s="5"/>
      <c r="M73" s="5">
        <v>0</v>
      </c>
      <c r="N73" s="5"/>
      <c r="O73" s="5">
        <v>-50728500744</v>
      </c>
      <c r="P73" s="5"/>
      <c r="Q73" s="5">
        <v>0</v>
      </c>
      <c r="R73" s="5"/>
      <c r="S73" s="5">
        <f t="shared" ref="S73:S75" si="6">M73+O73+Q73</f>
        <v>-50728500744</v>
      </c>
      <c r="T73" s="5"/>
      <c r="U73" s="7">
        <f t="shared" ref="U73:U75" si="7">S73/$S$76</f>
        <v>-3.85332872526781E-2</v>
      </c>
    </row>
    <row r="74" spans="1:21">
      <c r="A74" s="1" t="s">
        <v>15</v>
      </c>
      <c r="C74" s="5">
        <v>0</v>
      </c>
      <c r="D74" s="5"/>
      <c r="E74" s="5">
        <v>9749757459</v>
      </c>
      <c r="F74" s="5"/>
      <c r="G74" s="5">
        <v>0</v>
      </c>
      <c r="H74" s="5"/>
      <c r="I74" s="5">
        <f t="shared" si="4"/>
        <v>9749757459</v>
      </c>
      <c r="J74" s="5"/>
      <c r="K74" s="7">
        <f t="shared" si="5"/>
        <v>4.9772697026693354E-3</v>
      </c>
      <c r="L74" s="5"/>
      <c r="M74" s="5">
        <v>0</v>
      </c>
      <c r="N74" s="5"/>
      <c r="O74" s="5">
        <v>15628287665</v>
      </c>
      <c r="P74" s="5"/>
      <c r="Q74" s="5">
        <v>0</v>
      </c>
      <c r="R74" s="5"/>
      <c r="S74" s="5">
        <f t="shared" si="6"/>
        <v>15628287665</v>
      </c>
      <c r="T74" s="5"/>
      <c r="U74" s="7">
        <f t="shared" si="7"/>
        <v>1.187122207498234E-2</v>
      </c>
    </row>
    <row r="75" spans="1:21">
      <c r="C75" s="5">
        <v>0</v>
      </c>
      <c r="D75" s="5"/>
      <c r="E75" s="5">
        <v>0</v>
      </c>
      <c r="F75" s="5"/>
      <c r="G75" s="5">
        <v>0</v>
      </c>
      <c r="H75" s="5"/>
      <c r="I75" s="5">
        <v>0</v>
      </c>
      <c r="J75" s="5"/>
      <c r="K75" s="7">
        <v>0</v>
      </c>
      <c r="L75" s="5"/>
      <c r="M75" s="5">
        <v>143473</v>
      </c>
      <c r="N75" s="5"/>
      <c r="O75" s="5">
        <v>0</v>
      </c>
      <c r="P75" s="5"/>
      <c r="Q75" s="5">
        <v>0</v>
      </c>
      <c r="R75" s="5"/>
      <c r="S75" s="5">
        <f t="shared" si="6"/>
        <v>143473</v>
      </c>
      <c r="T75" s="5"/>
      <c r="U75" s="7">
        <f t="shared" si="7"/>
        <v>1.0898185913088268E-7</v>
      </c>
    </row>
    <row r="76" spans="1:21" ht="24.75" thickBot="1">
      <c r="C76" s="17">
        <f>SUM(C8:C75)</f>
        <v>0</v>
      </c>
      <c r="D76" s="5"/>
      <c r="E76" s="17">
        <f>SUM(E8:E75)</f>
        <v>1973288625200</v>
      </c>
      <c r="F76" s="5"/>
      <c r="G76" s="17">
        <f>SUM(G8:G75)</f>
        <v>-14432054946</v>
      </c>
      <c r="H76" s="5"/>
      <c r="I76" s="17">
        <f>SUM(I8:I75)</f>
        <v>1958856570254</v>
      </c>
      <c r="J76" s="5"/>
      <c r="K76" s="8">
        <f>SUM(K8:K75)</f>
        <v>1.0000000000000002</v>
      </c>
      <c r="L76" s="5"/>
      <c r="M76" s="17">
        <f>SUM(M8:M75)</f>
        <v>455135822493</v>
      </c>
      <c r="N76" s="5"/>
      <c r="O76" s="17">
        <f>SUM(O8:O75)</f>
        <v>1122148468510</v>
      </c>
      <c r="P76" s="5"/>
      <c r="Q76" s="17">
        <f>SUM(Q8:Q75)</f>
        <v>-260799133343</v>
      </c>
      <c r="R76" s="5"/>
      <c r="S76" s="17">
        <f>SUM(S8:S75)</f>
        <v>1316485157660</v>
      </c>
      <c r="T76" s="5"/>
      <c r="U76" s="8">
        <f>SUM(U8:U75)</f>
        <v>0.99999999999999989</v>
      </c>
    </row>
    <row r="77" spans="1:21" ht="24.75" thickTop="1">
      <c r="E77" s="4"/>
      <c r="G77" s="4"/>
      <c r="M77" s="4"/>
      <c r="O77" s="4"/>
      <c r="Q77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Q31" sqref="A31:Q31"/>
    </sheetView>
  </sheetViews>
  <sheetFormatPr defaultRowHeight="24"/>
  <cols>
    <col min="1" max="1" width="3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20" t="s">
        <v>143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H6" s="21" t="s">
        <v>141</v>
      </c>
      <c r="I6" s="21" t="s">
        <v>141</v>
      </c>
      <c r="K6" s="21" t="s">
        <v>142</v>
      </c>
      <c r="L6" s="21" t="s">
        <v>142</v>
      </c>
      <c r="M6" s="21" t="s">
        <v>142</v>
      </c>
      <c r="N6" s="21" t="s">
        <v>142</v>
      </c>
      <c r="O6" s="21" t="s">
        <v>142</v>
      </c>
      <c r="P6" s="21" t="s">
        <v>142</v>
      </c>
      <c r="Q6" s="21" t="s">
        <v>142</v>
      </c>
    </row>
    <row r="7" spans="1:17" ht="24.75">
      <c r="A7" s="21" t="s">
        <v>143</v>
      </c>
      <c r="C7" s="21" t="s">
        <v>198</v>
      </c>
      <c r="E7" s="21" t="s">
        <v>195</v>
      </c>
      <c r="G7" s="21" t="s">
        <v>196</v>
      </c>
      <c r="I7" s="21" t="s">
        <v>199</v>
      </c>
      <c r="K7" s="21" t="s">
        <v>198</v>
      </c>
      <c r="M7" s="21" t="s">
        <v>195</v>
      </c>
      <c r="O7" s="21" t="s">
        <v>196</v>
      </c>
      <c r="Q7" s="21" t="s">
        <v>199</v>
      </c>
    </row>
    <row r="8" spans="1:17">
      <c r="A8" s="1" t="s">
        <v>186</v>
      </c>
      <c r="C8" s="5">
        <v>0</v>
      </c>
      <c r="D8" s="5"/>
      <c r="E8" s="5">
        <v>0</v>
      </c>
      <c r="F8" s="5"/>
      <c r="G8" s="5">
        <v>0</v>
      </c>
      <c r="H8" s="5"/>
      <c r="I8" s="5">
        <f>C8+E8+G8</f>
        <v>0</v>
      </c>
      <c r="J8" s="5"/>
      <c r="K8" s="5">
        <v>0</v>
      </c>
      <c r="L8" s="5"/>
      <c r="M8" s="5">
        <v>0</v>
      </c>
      <c r="N8" s="5"/>
      <c r="O8" s="5">
        <v>4826326634</v>
      </c>
      <c r="P8" s="5"/>
      <c r="Q8" s="5">
        <f>K8+M8+O8</f>
        <v>4826326634</v>
      </c>
    </row>
    <row r="9" spans="1:17">
      <c r="A9" s="1" t="s">
        <v>187</v>
      </c>
      <c r="C9" s="5">
        <v>0</v>
      </c>
      <c r="D9" s="5"/>
      <c r="E9" s="5">
        <v>0</v>
      </c>
      <c r="F9" s="5"/>
      <c r="G9" s="5">
        <v>0</v>
      </c>
      <c r="H9" s="5"/>
      <c r="I9" s="5">
        <f t="shared" ref="I9:I29" si="0">C9+E9+G9</f>
        <v>0</v>
      </c>
      <c r="J9" s="5"/>
      <c r="K9" s="5">
        <v>0</v>
      </c>
      <c r="L9" s="5"/>
      <c r="M9" s="5">
        <v>0</v>
      </c>
      <c r="N9" s="5"/>
      <c r="O9" s="5">
        <v>1123122055</v>
      </c>
      <c r="P9" s="5"/>
      <c r="Q9" s="5">
        <f t="shared" ref="Q9:Q29" si="1">K9+M9+O9</f>
        <v>1123122055</v>
      </c>
    </row>
    <row r="10" spans="1:17">
      <c r="A10" s="1" t="s">
        <v>188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f t="shared" si="0"/>
        <v>0</v>
      </c>
      <c r="J10" s="5"/>
      <c r="K10" s="5">
        <v>0</v>
      </c>
      <c r="L10" s="5"/>
      <c r="M10" s="5">
        <v>0</v>
      </c>
      <c r="N10" s="5"/>
      <c r="O10" s="5">
        <v>10516249685</v>
      </c>
      <c r="P10" s="5"/>
      <c r="Q10" s="5">
        <f t="shared" si="1"/>
        <v>10516249685</v>
      </c>
    </row>
    <row r="11" spans="1:17">
      <c r="A11" s="1" t="s">
        <v>189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5">
        <v>0</v>
      </c>
      <c r="L11" s="5"/>
      <c r="M11" s="5">
        <v>0</v>
      </c>
      <c r="N11" s="5"/>
      <c r="O11" s="5">
        <v>2178589754</v>
      </c>
      <c r="P11" s="5"/>
      <c r="Q11" s="5">
        <f t="shared" si="1"/>
        <v>2178589754</v>
      </c>
    </row>
    <row r="12" spans="1:17">
      <c r="A12" s="1" t="s">
        <v>190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f t="shared" si="0"/>
        <v>0</v>
      </c>
      <c r="J12" s="5"/>
      <c r="K12" s="5">
        <v>0</v>
      </c>
      <c r="L12" s="5"/>
      <c r="M12" s="5">
        <v>0</v>
      </c>
      <c r="N12" s="5"/>
      <c r="O12" s="5">
        <v>2806923230</v>
      </c>
      <c r="P12" s="5"/>
      <c r="Q12" s="5">
        <f t="shared" si="1"/>
        <v>2806923230</v>
      </c>
    </row>
    <row r="13" spans="1:17">
      <c r="A13" s="1" t="s">
        <v>191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5">
        <v>0</v>
      </c>
      <c r="L13" s="5"/>
      <c r="M13" s="5">
        <v>0</v>
      </c>
      <c r="N13" s="5"/>
      <c r="O13" s="5">
        <v>5828327032</v>
      </c>
      <c r="P13" s="5"/>
      <c r="Q13" s="5">
        <f t="shared" si="1"/>
        <v>5828327032</v>
      </c>
    </row>
    <row r="14" spans="1:17">
      <c r="A14" s="1" t="s">
        <v>192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0</v>
      </c>
      <c r="L14" s="5"/>
      <c r="M14" s="5">
        <v>0</v>
      </c>
      <c r="N14" s="5"/>
      <c r="O14" s="5">
        <v>693994860</v>
      </c>
      <c r="P14" s="5"/>
      <c r="Q14" s="5">
        <f t="shared" si="1"/>
        <v>693994860</v>
      </c>
    </row>
    <row r="15" spans="1:17">
      <c r="A15" s="1" t="s">
        <v>193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5">
        <v>0</v>
      </c>
      <c r="L15" s="5"/>
      <c r="M15" s="5">
        <v>0</v>
      </c>
      <c r="N15" s="5"/>
      <c r="O15" s="5">
        <v>1084168970</v>
      </c>
      <c r="P15" s="5"/>
      <c r="Q15" s="5">
        <f t="shared" si="1"/>
        <v>1084168970</v>
      </c>
    </row>
    <row r="16" spans="1:17">
      <c r="A16" s="1" t="s">
        <v>149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5">
        <v>5964657534</v>
      </c>
      <c r="L16" s="5"/>
      <c r="M16" s="5">
        <v>0</v>
      </c>
      <c r="N16" s="5"/>
      <c r="O16" s="5">
        <v>4035525000</v>
      </c>
      <c r="P16" s="5"/>
      <c r="Q16" s="5">
        <f t="shared" si="1"/>
        <v>10000182534</v>
      </c>
    </row>
    <row r="17" spans="1:17">
      <c r="A17" s="1" t="s">
        <v>117</v>
      </c>
      <c r="C17" s="5">
        <v>3112569863</v>
      </c>
      <c r="D17" s="5"/>
      <c r="E17" s="5">
        <v>0</v>
      </c>
      <c r="F17" s="5"/>
      <c r="G17" s="5">
        <v>0</v>
      </c>
      <c r="H17" s="5"/>
      <c r="I17" s="5">
        <f t="shared" si="0"/>
        <v>3112569863</v>
      </c>
      <c r="J17" s="5"/>
      <c r="K17" s="5">
        <v>20461660274</v>
      </c>
      <c r="L17" s="5"/>
      <c r="M17" s="5">
        <v>-44250000</v>
      </c>
      <c r="N17" s="5"/>
      <c r="O17" s="5">
        <v>-31375000</v>
      </c>
      <c r="P17" s="5"/>
      <c r="Q17" s="5">
        <f t="shared" si="1"/>
        <v>20386035274</v>
      </c>
    </row>
    <row r="18" spans="1:17">
      <c r="A18" s="1" t="s">
        <v>120</v>
      </c>
      <c r="C18" s="5">
        <v>2814441392</v>
      </c>
      <c r="D18" s="5"/>
      <c r="E18" s="5">
        <v>-4797130362</v>
      </c>
      <c r="F18" s="5"/>
      <c r="G18" s="5">
        <v>0</v>
      </c>
      <c r="H18" s="5"/>
      <c r="I18" s="5">
        <f t="shared" si="0"/>
        <v>-1982688970</v>
      </c>
      <c r="J18" s="5"/>
      <c r="K18" s="5">
        <v>18506193175</v>
      </c>
      <c r="L18" s="5"/>
      <c r="M18" s="5">
        <v>1981640762</v>
      </c>
      <c r="N18" s="5"/>
      <c r="O18" s="5">
        <v>0</v>
      </c>
      <c r="P18" s="5"/>
      <c r="Q18" s="5">
        <f t="shared" si="1"/>
        <v>20487833937</v>
      </c>
    </row>
    <row r="19" spans="1:17">
      <c r="A19" s="1" t="s">
        <v>114</v>
      </c>
      <c r="C19" s="5">
        <v>321264569</v>
      </c>
      <c r="D19" s="5"/>
      <c r="E19" s="5">
        <v>-56239804</v>
      </c>
      <c r="F19" s="5"/>
      <c r="G19" s="5">
        <v>0</v>
      </c>
      <c r="H19" s="5"/>
      <c r="I19" s="5">
        <f t="shared" si="0"/>
        <v>265024765</v>
      </c>
      <c r="J19" s="5"/>
      <c r="K19" s="5">
        <v>433294861</v>
      </c>
      <c r="L19" s="5"/>
      <c r="M19" s="5">
        <v>-27691288</v>
      </c>
      <c r="N19" s="5"/>
      <c r="O19" s="5">
        <v>0</v>
      </c>
      <c r="P19" s="5"/>
      <c r="Q19" s="5">
        <f t="shared" si="1"/>
        <v>405603573</v>
      </c>
    </row>
    <row r="20" spans="1:17">
      <c r="A20" s="1" t="s">
        <v>87</v>
      </c>
      <c r="C20" s="5">
        <v>0</v>
      </c>
      <c r="D20" s="5"/>
      <c r="E20" s="5">
        <v>598980105</v>
      </c>
      <c r="F20" s="5"/>
      <c r="G20" s="5">
        <v>0</v>
      </c>
      <c r="H20" s="5"/>
      <c r="I20" s="5">
        <f t="shared" si="0"/>
        <v>598980105</v>
      </c>
      <c r="J20" s="5"/>
      <c r="K20" s="5">
        <v>0</v>
      </c>
      <c r="L20" s="5"/>
      <c r="M20" s="5">
        <v>3666566640</v>
      </c>
      <c r="N20" s="5"/>
      <c r="O20" s="5">
        <v>0</v>
      </c>
      <c r="P20" s="5"/>
      <c r="Q20" s="5">
        <f t="shared" si="1"/>
        <v>3666566640</v>
      </c>
    </row>
    <row r="21" spans="1:17">
      <c r="A21" s="1" t="s">
        <v>90</v>
      </c>
      <c r="C21" s="5">
        <v>0</v>
      </c>
      <c r="D21" s="5"/>
      <c r="E21" s="5">
        <v>132991981</v>
      </c>
      <c r="F21" s="5"/>
      <c r="G21" s="5">
        <v>0</v>
      </c>
      <c r="H21" s="5"/>
      <c r="I21" s="5">
        <f t="shared" si="0"/>
        <v>132991981</v>
      </c>
      <c r="J21" s="5"/>
      <c r="K21" s="5">
        <v>0</v>
      </c>
      <c r="L21" s="5"/>
      <c r="M21" s="5">
        <v>792550293</v>
      </c>
      <c r="N21" s="5"/>
      <c r="O21" s="5">
        <v>0</v>
      </c>
      <c r="P21" s="5"/>
      <c r="Q21" s="5">
        <f t="shared" si="1"/>
        <v>792550293</v>
      </c>
    </row>
    <row r="22" spans="1:17">
      <c r="A22" s="1" t="s">
        <v>83</v>
      </c>
      <c r="C22" s="5">
        <v>0</v>
      </c>
      <c r="D22" s="5"/>
      <c r="E22" s="5">
        <v>407597010</v>
      </c>
      <c r="F22" s="5"/>
      <c r="G22" s="5">
        <v>0</v>
      </c>
      <c r="H22" s="5"/>
      <c r="I22" s="5">
        <f t="shared" si="0"/>
        <v>407597010</v>
      </c>
      <c r="J22" s="5"/>
      <c r="K22" s="5">
        <v>0</v>
      </c>
      <c r="L22" s="5"/>
      <c r="M22" s="5">
        <v>9664976125</v>
      </c>
      <c r="N22" s="5"/>
      <c r="O22" s="5">
        <v>0</v>
      </c>
      <c r="P22" s="5"/>
      <c r="Q22" s="5">
        <f t="shared" si="1"/>
        <v>9664976125</v>
      </c>
    </row>
    <row r="23" spans="1:17">
      <c r="A23" s="1" t="s">
        <v>93</v>
      </c>
      <c r="C23" s="5">
        <v>0</v>
      </c>
      <c r="D23" s="5"/>
      <c r="E23" s="5">
        <v>312543341</v>
      </c>
      <c r="F23" s="5"/>
      <c r="G23" s="5">
        <v>0</v>
      </c>
      <c r="H23" s="5"/>
      <c r="I23" s="5">
        <f t="shared" si="0"/>
        <v>312543341</v>
      </c>
      <c r="J23" s="5"/>
      <c r="K23" s="5">
        <v>0</v>
      </c>
      <c r="L23" s="5"/>
      <c r="M23" s="5">
        <v>1889094002</v>
      </c>
      <c r="N23" s="5"/>
      <c r="O23" s="5">
        <v>0</v>
      </c>
      <c r="P23" s="5"/>
      <c r="Q23" s="5">
        <f t="shared" si="1"/>
        <v>1889094002</v>
      </c>
    </row>
    <row r="24" spans="1:17">
      <c r="A24" s="1" t="s">
        <v>96</v>
      </c>
      <c r="C24" s="5">
        <v>0</v>
      </c>
      <c r="D24" s="5"/>
      <c r="E24" s="5">
        <v>1366288816</v>
      </c>
      <c r="F24" s="5"/>
      <c r="G24" s="5">
        <v>0</v>
      </c>
      <c r="H24" s="5"/>
      <c r="I24" s="5">
        <f t="shared" si="0"/>
        <v>1366288816</v>
      </c>
      <c r="J24" s="5"/>
      <c r="K24" s="5">
        <v>0</v>
      </c>
      <c r="L24" s="5"/>
      <c r="M24" s="5">
        <v>8817411403</v>
      </c>
      <c r="N24" s="5"/>
      <c r="O24" s="5">
        <v>0</v>
      </c>
      <c r="P24" s="5"/>
      <c r="Q24" s="5">
        <f t="shared" si="1"/>
        <v>8817411403</v>
      </c>
    </row>
    <row r="25" spans="1:17">
      <c r="A25" s="1" t="s">
        <v>102</v>
      </c>
      <c r="C25" s="5">
        <v>0</v>
      </c>
      <c r="D25" s="5"/>
      <c r="E25" s="5">
        <v>3768226715</v>
      </c>
      <c r="F25" s="5"/>
      <c r="G25" s="5">
        <v>0</v>
      </c>
      <c r="H25" s="5"/>
      <c r="I25" s="5">
        <f t="shared" si="0"/>
        <v>3768226715</v>
      </c>
      <c r="J25" s="5"/>
      <c r="K25" s="5">
        <v>0</v>
      </c>
      <c r="L25" s="5"/>
      <c r="M25" s="5">
        <v>11592014832</v>
      </c>
      <c r="N25" s="5"/>
      <c r="O25" s="5">
        <v>0</v>
      </c>
      <c r="P25" s="5"/>
      <c r="Q25" s="5">
        <f t="shared" si="1"/>
        <v>11592014832</v>
      </c>
    </row>
    <row r="26" spans="1:17">
      <c r="A26" s="1" t="s">
        <v>105</v>
      </c>
      <c r="C26" s="5">
        <v>0</v>
      </c>
      <c r="D26" s="5"/>
      <c r="E26" s="5">
        <v>5466339027</v>
      </c>
      <c r="F26" s="5"/>
      <c r="G26" s="5">
        <v>0</v>
      </c>
      <c r="H26" s="5"/>
      <c r="I26" s="5">
        <f t="shared" si="0"/>
        <v>5466339027</v>
      </c>
      <c r="J26" s="5"/>
      <c r="K26" s="5">
        <v>0</v>
      </c>
      <c r="L26" s="5"/>
      <c r="M26" s="5">
        <v>20557562936</v>
      </c>
      <c r="N26" s="5"/>
      <c r="O26" s="5">
        <v>0</v>
      </c>
      <c r="P26" s="5"/>
      <c r="Q26" s="5">
        <f t="shared" si="1"/>
        <v>20557562936</v>
      </c>
    </row>
    <row r="27" spans="1:17">
      <c r="A27" s="1" t="s">
        <v>108</v>
      </c>
      <c r="C27" s="5">
        <v>0</v>
      </c>
      <c r="D27" s="5"/>
      <c r="E27" s="5">
        <v>11819819450</v>
      </c>
      <c r="F27" s="5"/>
      <c r="G27" s="5">
        <v>0</v>
      </c>
      <c r="H27" s="5"/>
      <c r="I27" s="5">
        <f t="shared" si="0"/>
        <v>11819819450</v>
      </c>
      <c r="J27" s="5"/>
      <c r="K27" s="5">
        <v>0</v>
      </c>
      <c r="L27" s="5"/>
      <c r="M27" s="5">
        <v>21045707707</v>
      </c>
      <c r="N27" s="5"/>
      <c r="O27" s="5">
        <v>0</v>
      </c>
      <c r="P27" s="5"/>
      <c r="Q27" s="5">
        <f t="shared" si="1"/>
        <v>21045707707</v>
      </c>
    </row>
    <row r="28" spans="1:17">
      <c r="A28" s="1" t="s">
        <v>99</v>
      </c>
      <c r="C28" s="5">
        <v>0</v>
      </c>
      <c r="D28" s="5"/>
      <c r="E28" s="5">
        <v>125226559</v>
      </c>
      <c r="F28" s="5"/>
      <c r="G28" s="5">
        <v>0</v>
      </c>
      <c r="H28" s="5"/>
      <c r="I28" s="5">
        <f t="shared" si="0"/>
        <v>125226559</v>
      </c>
      <c r="J28" s="5"/>
      <c r="K28" s="5">
        <v>0</v>
      </c>
      <c r="L28" s="5"/>
      <c r="M28" s="5">
        <v>283762684</v>
      </c>
      <c r="N28" s="5"/>
      <c r="O28" s="5">
        <v>0</v>
      </c>
      <c r="P28" s="5"/>
      <c r="Q28" s="5">
        <f t="shared" si="1"/>
        <v>283762684</v>
      </c>
    </row>
    <row r="29" spans="1:17">
      <c r="A29" s="1" t="s">
        <v>111</v>
      </c>
      <c r="C29" s="5">
        <v>0</v>
      </c>
      <c r="D29" s="5"/>
      <c r="E29" s="5">
        <v>1733638924</v>
      </c>
      <c r="F29" s="5"/>
      <c r="G29" s="5">
        <v>0</v>
      </c>
      <c r="H29" s="5"/>
      <c r="I29" s="5">
        <f t="shared" si="0"/>
        <v>1733638924</v>
      </c>
      <c r="J29" s="5"/>
      <c r="K29" s="5">
        <v>0</v>
      </c>
      <c r="L29" s="5"/>
      <c r="M29" s="5">
        <v>7086731329</v>
      </c>
      <c r="N29" s="5"/>
      <c r="O29" s="5">
        <v>0</v>
      </c>
      <c r="P29" s="5"/>
      <c r="Q29" s="5">
        <f t="shared" si="1"/>
        <v>7086731329</v>
      </c>
    </row>
    <row r="30" spans="1:17" ht="24.75" thickBot="1">
      <c r="C30" s="17">
        <f>SUM(C8:C29)</f>
        <v>6248275824</v>
      </c>
      <c r="D30" s="5"/>
      <c r="E30" s="17">
        <f>SUM(E8:E29)</f>
        <v>20878281762</v>
      </c>
      <c r="F30" s="5"/>
      <c r="G30" s="17">
        <f>SUM(G8:G29)</f>
        <v>0</v>
      </c>
      <c r="H30" s="5"/>
      <c r="I30" s="17">
        <f>SUM(I8:I29)</f>
        <v>27126557586</v>
      </c>
      <c r="J30" s="5"/>
      <c r="K30" s="17">
        <f>SUM(K8:K29)</f>
        <v>45365805844</v>
      </c>
      <c r="L30" s="5"/>
      <c r="M30" s="17">
        <f>SUM(M8:M29)</f>
        <v>87306077425</v>
      </c>
      <c r="N30" s="5"/>
      <c r="O30" s="17">
        <f>SUM(O8:O29)</f>
        <v>33061852220</v>
      </c>
      <c r="P30" s="5"/>
      <c r="Q30" s="17">
        <f>SUM(Q8:Q29)</f>
        <v>165733735489</v>
      </c>
    </row>
    <row r="31" spans="1:17" ht="24.75" thickTop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7" sqref="I17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>
      <c r="A6" s="21" t="s">
        <v>200</v>
      </c>
      <c r="B6" s="21" t="s">
        <v>200</v>
      </c>
      <c r="C6" s="21" t="s">
        <v>200</v>
      </c>
      <c r="E6" s="21" t="s">
        <v>141</v>
      </c>
      <c r="F6" s="21" t="s">
        <v>141</v>
      </c>
      <c r="G6" s="21" t="s">
        <v>141</v>
      </c>
      <c r="I6" s="21" t="s">
        <v>142</v>
      </c>
      <c r="J6" s="21" t="s">
        <v>142</v>
      </c>
      <c r="K6" s="21" t="s">
        <v>142</v>
      </c>
    </row>
    <row r="7" spans="1:11" ht="24.75">
      <c r="A7" s="21" t="s">
        <v>201</v>
      </c>
      <c r="C7" s="21" t="s">
        <v>126</v>
      </c>
      <c r="E7" s="21" t="s">
        <v>202</v>
      </c>
      <c r="G7" s="21" t="s">
        <v>203</v>
      </c>
      <c r="I7" s="21" t="s">
        <v>202</v>
      </c>
      <c r="K7" s="21" t="s">
        <v>203</v>
      </c>
    </row>
    <row r="8" spans="1:11">
      <c r="A8" s="1" t="s">
        <v>132</v>
      </c>
      <c r="C8" s="3" t="s">
        <v>133</v>
      </c>
      <c r="D8" s="3"/>
      <c r="E8" s="11">
        <v>1010</v>
      </c>
      <c r="F8" s="3"/>
      <c r="G8" s="7">
        <f>E8/$E$10</f>
        <v>5.3875196388893022E-7</v>
      </c>
      <c r="H8" s="3"/>
      <c r="I8" s="11">
        <v>14129635528</v>
      </c>
      <c r="J8" s="3"/>
      <c r="K8" s="7">
        <f>I8/$I$10</f>
        <v>0.70448311015819876</v>
      </c>
    </row>
    <row r="9" spans="1:11">
      <c r="A9" s="1" t="s">
        <v>136</v>
      </c>
      <c r="C9" s="3" t="s">
        <v>137</v>
      </c>
      <c r="D9" s="3"/>
      <c r="E9" s="11">
        <v>1874702133</v>
      </c>
      <c r="F9" s="3"/>
      <c r="G9" s="7">
        <f>E9/$E$10</f>
        <v>0.99999946124803607</v>
      </c>
      <c r="H9" s="3"/>
      <c r="I9" s="11">
        <v>5927105825</v>
      </c>
      <c r="J9" s="3"/>
      <c r="K9" s="7">
        <f>I9/$I$10</f>
        <v>0.29551688984180119</v>
      </c>
    </row>
    <row r="10" spans="1:11" ht="24.75" thickBot="1">
      <c r="C10" s="3"/>
      <c r="D10" s="3"/>
      <c r="E10" s="12">
        <f>SUM(E8:E9)</f>
        <v>1874703143</v>
      </c>
      <c r="F10" s="3"/>
      <c r="G10" s="8">
        <f>SUM(G8:G9)</f>
        <v>1</v>
      </c>
      <c r="H10" s="3"/>
      <c r="I10" s="12">
        <f>SUM(I8:I9)</f>
        <v>20056741353</v>
      </c>
      <c r="J10" s="3"/>
      <c r="K10" s="13">
        <f>SUM(K8:K9)</f>
        <v>1</v>
      </c>
    </row>
    <row r="11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1" sqref="A11"/>
    </sheetView>
  </sheetViews>
  <sheetFormatPr defaultRowHeight="24"/>
  <cols>
    <col min="1" max="1" width="37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139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20" t="s">
        <v>141</v>
      </c>
      <c r="E5" s="18" t="s">
        <v>213</v>
      </c>
    </row>
    <row r="6" spans="1:5" ht="24.75">
      <c r="A6" s="20" t="s">
        <v>204</v>
      </c>
      <c r="C6" s="21"/>
      <c r="E6" s="21" t="s">
        <v>214</v>
      </c>
    </row>
    <row r="7" spans="1:5" ht="24.75">
      <c r="A7" s="21" t="s">
        <v>204</v>
      </c>
      <c r="C7" s="21" t="s">
        <v>129</v>
      </c>
      <c r="E7" s="21" t="s">
        <v>129</v>
      </c>
    </row>
    <row r="8" spans="1:5">
      <c r="A8" s="1" t="s">
        <v>205</v>
      </c>
      <c r="C8" s="11">
        <v>4035</v>
      </c>
      <c r="D8" s="3"/>
      <c r="E8" s="11">
        <v>38956793094</v>
      </c>
    </row>
    <row r="9" spans="1:5">
      <c r="A9" s="1" t="s">
        <v>206</v>
      </c>
      <c r="C9" s="11">
        <v>0</v>
      </c>
      <c r="D9" s="3"/>
      <c r="E9" s="11">
        <v>20044</v>
      </c>
    </row>
    <row r="10" spans="1:5">
      <c r="A10" s="1" t="s">
        <v>207</v>
      </c>
      <c r="C10" s="11">
        <v>0</v>
      </c>
      <c r="D10" s="3"/>
      <c r="E10" s="11">
        <v>29162671</v>
      </c>
    </row>
    <row r="11" spans="1:5" ht="24.75" thickBot="1">
      <c r="A11" s="1" t="s">
        <v>148</v>
      </c>
      <c r="C11" s="12">
        <f>SUM(C8:C10)</f>
        <v>4035</v>
      </c>
      <c r="D11" s="3"/>
      <c r="E11" s="12">
        <f>SUM(E8:E10)</f>
        <v>38985975809</v>
      </c>
    </row>
    <row r="12" spans="1:5" ht="24.75" thickTop="1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topLeftCell="B1" workbookViewId="0">
      <selection activeCell="Y65" sqref="Y65"/>
    </sheetView>
  </sheetViews>
  <sheetFormatPr defaultRowHeight="24"/>
  <cols>
    <col min="1" max="1" width="32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.85546875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20" t="s">
        <v>3</v>
      </c>
      <c r="C6" s="21" t="s">
        <v>211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1" t="s">
        <v>15</v>
      </c>
      <c r="C9" s="5">
        <v>144236996</v>
      </c>
      <c r="D9" s="5"/>
      <c r="E9" s="5">
        <v>602397292561</v>
      </c>
      <c r="F9" s="5"/>
      <c r="G9" s="5">
        <v>530931644090.68103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144236996</v>
      </c>
      <c r="R9" s="5"/>
      <c r="S9" s="5">
        <v>3771</v>
      </c>
      <c r="T9" s="5"/>
      <c r="U9" s="5">
        <v>602397292561</v>
      </c>
      <c r="V9" s="5"/>
      <c r="W9" s="5">
        <v>540681401530.09998</v>
      </c>
      <c r="X9" s="3"/>
      <c r="Y9" s="7">
        <v>2.7300126702581272E-2</v>
      </c>
    </row>
    <row r="10" spans="1:25">
      <c r="A10" s="1" t="s">
        <v>16</v>
      </c>
      <c r="C10" s="5">
        <v>15829799</v>
      </c>
      <c r="D10" s="5"/>
      <c r="E10" s="5">
        <v>720984837685</v>
      </c>
      <c r="F10" s="5"/>
      <c r="G10" s="5">
        <v>379542954106.31403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15829799</v>
      </c>
      <c r="R10" s="5"/>
      <c r="S10" s="5">
        <v>28350</v>
      </c>
      <c r="T10" s="5"/>
      <c r="U10" s="5">
        <v>720984837685</v>
      </c>
      <c r="V10" s="5"/>
      <c r="W10" s="5">
        <v>446104591580.18298</v>
      </c>
      <c r="X10" s="3"/>
      <c r="Y10" s="7">
        <v>2.252474717694589E-2</v>
      </c>
    </row>
    <row r="11" spans="1:25">
      <c r="A11" s="1" t="s">
        <v>17</v>
      </c>
      <c r="C11" s="5">
        <v>75671122</v>
      </c>
      <c r="D11" s="5"/>
      <c r="E11" s="5">
        <v>626764798644</v>
      </c>
      <c r="F11" s="5"/>
      <c r="G11" s="5">
        <v>567917635121.95496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75671122</v>
      </c>
      <c r="R11" s="5"/>
      <c r="S11" s="5">
        <v>8860</v>
      </c>
      <c r="T11" s="5"/>
      <c r="U11" s="5">
        <v>626764798644</v>
      </c>
      <c r="V11" s="5"/>
      <c r="W11" s="5">
        <v>666456986381.526</v>
      </c>
      <c r="X11" s="3"/>
      <c r="Y11" s="7">
        <v>3.3650797158080635E-2</v>
      </c>
    </row>
    <row r="12" spans="1:25">
      <c r="A12" s="1" t="s">
        <v>18</v>
      </c>
      <c r="C12" s="5">
        <v>27825120</v>
      </c>
      <c r="D12" s="5"/>
      <c r="E12" s="5">
        <v>1114433851063</v>
      </c>
      <c r="F12" s="5"/>
      <c r="G12" s="5">
        <v>1048297344314.4</v>
      </c>
      <c r="H12" s="5"/>
      <c r="I12" s="5">
        <v>2500000</v>
      </c>
      <c r="J12" s="5"/>
      <c r="K12" s="5">
        <v>118384752801</v>
      </c>
      <c r="L12" s="5"/>
      <c r="M12" s="5">
        <v>0</v>
      </c>
      <c r="N12" s="5"/>
      <c r="O12" s="5">
        <v>0</v>
      </c>
      <c r="P12" s="5"/>
      <c r="Q12" s="5">
        <v>30325120</v>
      </c>
      <c r="R12" s="5"/>
      <c r="S12" s="5">
        <v>47210</v>
      </c>
      <c r="T12" s="5"/>
      <c r="U12" s="5">
        <v>1232818603864</v>
      </c>
      <c r="V12" s="5"/>
      <c r="W12" s="5">
        <v>1423130604154.5601</v>
      </c>
      <c r="X12" s="3"/>
      <c r="Y12" s="7">
        <v>7.1856819372355704E-2</v>
      </c>
    </row>
    <row r="13" spans="1:25">
      <c r="A13" s="1" t="s">
        <v>19</v>
      </c>
      <c r="C13" s="5">
        <v>3921979</v>
      </c>
      <c r="D13" s="5"/>
      <c r="E13" s="5">
        <v>289052062493</v>
      </c>
      <c r="F13" s="5"/>
      <c r="G13" s="5">
        <v>613958335065.12598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3921979</v>
      </c>
      <c r="R13" s="5"/>
      <c r="S13" s="5">
        <v>178750</v>
      </c>
      <c r="T13" s="5"/>
      <c r="U13" s="5">
        <v>289052062493</v>
      </c>
      <c r="V13" s="5"/>
      <c r="W13" s="5">
        <v>696882476459.81299</v>
      </c>
      <c r="X13" s="3"/>
      <c r="Y13" s="7">
        <v>3.51870433314736E-2</v>
      </c>
    </row>
    <row r="14" spans="1:25">
      <c r="A14" s="1" t="s">
        <v>20</v>
      </c>
      <c r="C14" s="5">
        <v>2741383</v>
      </c>
      <c r="D14" s="5"/>
      <c r="E14" s="5">
        <v>38559115297</v>
      </c>
      <c r="F14" s="5"/>
      <c r="G14" s="5">
        <v>115352288072.78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2741383</v>
      </c>
      <c r="R14" s="5"/>
      <c r="S14" s="5">
        <v>48780</v>
      </c>
      <c r="T14" s="5"/>
      <c r="U14" s="5">
        <v>38559115297</v>
      </c>
      <c r="V14" s="5"/>
      <c r="W14" s="5">
        <v>132929000996.69701</v>
      </c>
      <c r="X14" s="3"/>
      <c r="Y14" s="7">
        <v>6.7118612909331851E-3</v>
      </c>
    </row>
    <row r="15" spans="1:25">
      <c r="A15" s="1" t="s">
        <v>21</v>
      </c>
      <c r="C15" s="5">
        <v>1889027</v>
      </c>
      <c r="D15" s="5"/>
      <c r="E15" s="5">
        <v>378844400796</v>
      </c>
      <c r="F15" s="5"/>
      <c r="G15" s="5">
        <v>343822852679.98499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1889027</v>
      </c>
      <c r="R15" s="5"/>
      <c r="S15" s="5">
        <v>184400</v>
      </c>
      <c r="T15" s="5"/>
      <c r="U15" s="5">
        <v>378844400796</v>
      </c>
      <c r="V15" s="5"/>
      <c r="W15" s="5">
        <v>346263976156.14001</v>
      </c>
      <c r="X15" s="3"/>
      <c r="Y15" s="7">
        <v>1.7483587182489664E-2</v>
      </c>
    </row>
    <row r="16" spans="1:25">
      <c r="A16" s="1" t="s">
        <v>22</v>
      </c>
      <c r="C16" s="5">
        <v>3759913</v>
      </c>
      <c r="D16" s="5"/>
      <c r="E16" s="5">
        <v>236746112846</v>
      </c>
      <c r="F16" s="5"/>
      <c r="G16" s="5">
        <v>234455979402.185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3759913</v>
      </c>
      <c r="R16" s="5"/>
      <c r="S16" s="5">
        <v>75450</v>
      </c>
      <c r="T16" s="5"/>
      <c r="U16" s="5">
        <v>236746112846</v>
      </c>
      <c r="V16" s="5"/>
      <c r="W16" s="5">
        <v>281997507506.69299</v>
      </c>
      <c r="X16" s="3"/>
      <c r="Y16" s="7">
        <v>1.4238639729345767E-2</v>
      </c>
    </row>
    <row r="17" spans="1:25">
      <c r="A17" s="1" t="s">
        <v>23</v>
      </c>
      <c r="C17" s="5">
        <v>14947655</v>
      </c>
      <c r="D17" s="5"/>
      <c r="E17" s="5">
        <v>82031151421</v>
      </c>
      <c r="F17" s="5"/>
      <c r="G17" s="5">
        <v>59702322707.149498</v>
      </c>
      <c r="H17" s="5"/>
      <c r="I17" s="5">
        <v>0</v>
      </c>
      <c r="J17" s="5"/>
      <c r="K17" s="5">
        <v>0</v>
      </c>
      <c r="L17" s="5"/>
      <c r="M17" s="5">
        <v>-1226869</v>
      </c>
      <c r="N17" s="5"/>
      <c r="O17" s="5">
        <v>4887314775</v>
      </c>
      <c r="P17" s="5"/>
      <c r="Q17" s="5">
        <v>13720786</v>
      </c>
      <c r="R17" s="5"/>
      <c r="S17" s="5">
        <v>5063</v>
      </c>
      <c r="T17" s="5"/>
      <c r="U17" s="5">
        <v>75298223961</v>
      </c>
      <c r="V17" s="5"/>
      <c r="W17" s="5">
        <v>69055002897.867905</v>
      </c>
      <c r="X17" s="3"/>
      <c r="Y17" s="7">
        <v>3.4867304908655348E-3</v>
      </c>
    </row>
    <row r="18" spans="1:25">
      <c r="A18" s="1" t="s">
        <v>24</v>
      </c>
      <c r="C18" s="5">
        <v>32418809</v>
      </c>
      <c r="D18" s="5"/>
      <c r="E18" s="5">
        <v>457213939297</v>
      </c>
      <c r="F18" s="5"/>
      <c r="G18" s="5">
        <v>657408708563.57996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32418809</v>
      </c>
      <c r="R18" s="5"/>
      <c r="S18" s="5">
        <v>19370</v>
      </c>
      <c r="T18" s="5"/>
      <c r="U18" s="5">
        <v>457213939297</v>
      </c>
      <c r="V18" s="5"/>
      <c r="W18" s="5">
        <v>624216013964.53699</v>
      </c>
      <c r="X18" s="3"/>
      <c r="Y18" s="7">
        <v>3.1517962746242918E-2</v>
      </c>
    </row>
    <row r="19" spans="1:25">
      <c r="A19" s="1" t="s">
        <v>25</v>
      </c>
      <c r="C19" s="5">
        <v>61930327</v>
      </c>
      <c r="D19" s="5"/>
      <c r="E19" s="5">
        <v>636328586196</v>
      </c>
      <c r="F19" s="5"/>
      <c r="G19" s="5">
        <v>737510861821.11304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61930327</v>
      </c>
      <c r="R19" s="5"/>
      <c r="S19" s="5">
        <v>11670</v>
      </c>
      <c r="T19" s="5"/>
      <c r="U19" s="5">
        <v>636328586196</v>
      </c>
      <c r="V19" s="5"/>
      <c r="W19" s="5">
        <v>718426690939.26501</v>
      </c>
      <c r="X19" s="3"/>
      <c r="Y19" s="7">
        <v>3.6274855457676142E-2</v>
      </c>
    </row>
    <row r="20" spans="1:25">
      <c r="A20" s="1" t="s">
        <v>26</v>
      </c>
      <c r="C20" s="5">
        <v>3097936</v>
      </c>
      <c r="D20" s="5"/>
      <c r="E20" s="5">
        <v>25108771280</v>
      </c>
      <c r="F20" s="5"/>
      <c r="G20" s="5">
        <v>17460783602.136002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3097936</v>
      </c>
      <c r="R20" s="5"/>
      <c r="S20" s="5">
        <v>8400</v>
      </c>
      <c r="T20" s="5"/>
      <c r="U20" s="5">
        <v>25108771280</v>
      </c>
      <c r="V20" s="5"/>
      <c r="W20" s="5">
        <v>25867827558.720001</v>
      </c>
      <c r="X20" s="3"/>
      <c r="Y20" s="7">
        <v>1.3061203286724584E-3</v>
      </c>
    </row>
    <row r="21" spans="1:25">
      <c r="A21" s="1" t="s">
        <v>27</v>
      </c>
      <c r="C21" s="5">
        <v>45419</v>
      </c>
      <c r="D21" s="5"/>
      <c r="E21" s="5">
        <v>37016485</v>
      </c>
      <c r="F21" s="5"/>
      <c r="G21" s="5">
        <v>436136992.13700002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45419</v>
      </c>
      <c r="R21" s="5"/>
      <c r="S21" s="5">
        <v>9810</v>
      </c>
      <c r="T21" s="5"/>
      <c r="U21" s="5">
        <v>37016485</v>
      </c>
      <c r="V21" s="5"/>
      <c r="W21" s="5">
        <v>442909305.67949998</v>
      </c>
      <c r="X21" s="3"/>
      <c r="Y21" s="7">
        <v>2.2363410556724155E-5</v>
      </c>
    </row>
    <row r="22" spans="1:25">
      <c r="A22" s="1" t="s">
        <v>28</v>
      </c>
      <c r="C22" s="5">
        <v>3226054</v>
      </c>
      <c r="D22" s="5"/>
      <c r="E22" s="5">
        <v>61265991514</v>
      </c>
      <c r="F22" s="5"/>
      <c r="G22" s="5">
        <v>37456112871.216003</v>
      </c>
      <c r="H22" s="5"/>
      <c r="I22" s="5">
        <v>0</v>
      </c>
      <c r="J22" s="5"/>
      <c r="K22" s="5">
        <v>0</v>
      </c>
      <c r="L22" s="5"/>
      <c r="M22" s="5">
        <v>-3226054</v>
      </c>
      <c r="N22" s="5"/>
      <c r="O22" s="5">
        <v>0</v>
      </c>
      <c r="P22" s="5"/>
      <c r="Q22" s="5">
        <v>0</v>
      </c>
      <c r="R22" s="5"/>
      <c r="S22" s="5">
        <v>0</v>
      </c>
      <c r="T22" s="5"/>
      <c r="U22" s="5">
        <v>0</v>
      </c>
      <c r="V22" s="5"/>
      <c r="W22" s="5">
        <v>0</v>
      </c>
      <c r="X22" s="3"/>
      <c r="Y22" s="7">
        <v>0</v>
      </c>
    </row>
    <row r="23" spans="1:25">
      <c r="A23" s="1" t="s">
        <v>29</v>
      </c>
      <c r="C23" s="5">
        <v>1315999</v>
      </c>
      <c r="D23" s="5"/>
      <c r="E23" s="5">
        <v>9393600862</v>
      </c>
      <c r="F23" s="5"/>
      <c r="G23" s="5">
        <v>8398443734.1990004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1315999</v>
      </c>
      <c r="R23" s="5"/>
      <c r="S23" s="5">
        <v>7040</v>
      </c>
      <c r="T23" s="5"/>
      <c r="U23" s="5">
        <v>9393600862</v>
      </c>
      <c r="V23" s="5"/>
      <c r="W23" s="5">
        <v>9209508393.8880005</v>
      </c>
      <c r="X23" s="3"/>
      <c r="Y23" s="7">
        <v>4.6500720259679852E-4</v>
      </c>
    </row>
    <row r="24" spans="1:25">
      <c r="A24" s="1" t="s">
        <v>30</v>
      </c>
      <c r="C24" s="5">
        <v>19294410</v>
      </c>
      <c r="D24" s="5"/>
      <c r="E24" s="5">
        <v>415534958508</v>
      </c>
      <c r="F24" s="5"/>
      <c r="G24" s="5">
        <v>537412623459.21002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19294410</v>
      </c>
      <c r="R24" s="5"/>
      <c r="S24" s="5">
        <v>30120</v>
      </c>
      <c r="T24" s="5"/>
      <c r="U24" s="5">
        <v>415534958508</v>
      </c>
      <c r="V24" s="5"/>
      <c r="W24" s="5">
        <v>577689800806.26001</v>
      </c>
      <c r="X24" s="3"/>
      <c r="Y24" s="7">
        <v>2.9168757630961079E-2</v>
      </c>
    </row>
    <row r="25" spans="1:25">
      <c r="A25" s="1" t="s">
        <v>31</v>
      </c>
      <c r="C25" s="5">
        <v>2761729</v>
      </c>
      <c r="D25" s="5"/>
      <c r="E25" s="5">
        <v>33287630729</v>
      </c>
      <c r="F25" s="5"/>
      <c r="G25" s="5">
        <v>63279089221.972504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2761729</v>
      </c>
      <c r="R25" s="5"/>
      <c r="S25" s="5">
        <v>27400</v>
      </c>
      <c r="T25" s="5"/>
      <c r="U25" s="5">
        <v>33287630729</v>
      </c>
      <c r="V25" s="5"/>
      <c r="W25" s="5">
        <v>75221129921.130005</v>
      </c>
      <c r="X25" s="3"/>
      <c r="Y25" s="7">
        <v>3.7980710483969818E-3</v>
      </c>
    </row>
    <row r="26" spans="1:25">
      <c r="A26" s="1" t="s">
        <v>32</v>
      </c>
      <c r="C26" s="5">
        <v>4301406</v>
      </c>
      <c r="D26" s="5"/>
      <c r="E26" s="5">
        <v>85994473671</v>
      </c>
      <c r="F26" s="5"/>
      <c r="G26" s="5">
        <v>69524713433.718002</v>
      </c>
      <c r="H26" s="5"/>
      <c r="I26" s="5">
        <v>3226054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7527460</v>
      </c>
      <c r="R26" s="5"/>
      <c r="S26" s="5">
        <v>19830</v>
      </c>
      <c r="T26" s="5"/>
      <c r="U26" s="5">
        <v>150486519185</v>
      </c>
      <c r="V26" s="5"/>
      <c r="W26" s="5">
        <v>148381378085.79001</v>
      </c>
      <c r="X26" s="3"/>
      <c r="Y26" s="7">
        <v>7.4920838974339527E-3</v>
      </c>
    </row>
    <row r="27" spans="1:25">
      <c r="A27" s="1" t="s">
        <v>33</v>
      </c>
      <c r="C27" s="5">
        <v>7825000</v>
      </c>
      <c r="D27" s="5"/>
      <c r="E27" s="5">
        <v>59021827352</v>
      </c>
      <c r="F27" s="5"/>
      <c r="G27" s="5">
        <v>26998969578.75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7825000</v>
      </c>
      <c r="R27" s="5"/>
      <c r="S27" s="5">
        <v>3552</v>
      </c>
      <c r="T27" s="5"/>
      <c r="U27" s="5">
        <v>59021827352</v>
      </c>
      <c r="V27" s="5"/>
      <c r="W27" s="5">
        <v>27629023320</v>
      </c>
      <c r="X27" s="3"/>
      <c r="Y27" s="7">
        <v>1.3950467598293776E-3</v>
      </c>
    </row>
    <row r="28" spans="1:25">
      <c r="A28" s="1" t="s">
        <v>34</v>
      </c>
      <c r="C28" s="5">
        <v>26942032</v>
      </c>
      <c r="D28" s="5"/>
      <c r="E28" s="5">
        <v>219284659646</v>
      </c>
      <c r="F28" s="5"/>
      <c r="G28" s="5">
        <v>215592901622.28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26942032</v>
      </c>
      <c r="R28" s="5"/>
      <c r="S28" s="5">
        <v>8040</v>
      </c>
      <c r="T28" s="5"/>
      <c r="U28" s="5">
        <v>219284659646</v>
      </c>
      <c r="V28" s="5"/>
      <c r="W28" s="5">
        <v>215325084353.18399</v>
      </c>
      <c r="X28" s="3"/>
      <c r="Y28" s="7">
        <v>1.087221063726319E-2</v>
      </c>
    </row>
    <row r="29" spans="1:25">
      <c r="A29" s="1" t="s">
        <v>35</v>
      </c>
      <c r="C29" s="5">
        <v>3898275</v>
      </c>
      <c r="D29" s="5"/>
      <c r="E29" s="5">
        <v>16032414617</v>
      </c>
      <c r="F29" s="5"/>
      <c r="G29" s="5">
        <v>66380124918.037498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3898275</v>
      </c>
      <c r="R29" s="5"/>
      <c r="S29" s="5">
        <v>19130</v>
      </c>
      <c r="T29" s="5"/>
      <c r="U29" s="5">
        <v>16032414617</v>
      </c>
      <c r="V29" s="5"/>
      <c r="W29" s="5">
        <v>74130285445.537506</v>
      </c>
      <c r="X29" s="3"/>
      <c r="Y29" s="7">
        <v>3.7429920456567181E-3</v>
      </c>
    </row>
    <row r="30" spans="1:25">
      <c r="A30" s="1" t="s">
        <v>36</v>
      </c>
      <c r="C30" s="5">
        <v>10000000</v>
      </c>
      <c r="D30" s="5"/>
      <c r="E30" s="5">
        <v>76208915637</v>
      </c>
      <c r="F30" s="5"/>
      <c r="G30" s="5">
        <v>56859660000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10000000</v>
      </c>
      <c r="R30" s="5"/>
      <c r="S30" s="5">
        <v>4450</v>
      </c>
      <c r="T30" s="5"/>
      <c r="U30" s="5">
        <v>49728918285</v>
      </c>
      <c r="V30" s="5"/>
      <c r="W30" s="5">
        <v>44235225000</v>
      </c>
      <c r="X30" s="3"/>
      <c r="Y30" s="7">
        <v>2.2335283658725248E-3</v>
      </c>
    </row>
    <row r="31" spans="1:25">
      <c r="A31" s="1" t="s">
        <v>37</v>
      </c>
      <c r="C31" s="5">
        <v>3583604</v>
      </c>
      <c r="D31" s="5"/>
      <c r="E31" s="5">
        <v>14606892577</v>
      </c>
      <c r="F31" s="5"/>
      <c r="G31" s="5">
        <v>30671244198.882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3583604</v>
      </c>
      <c r="R31" s="5"/>
      <c r="S31" s="5">
        <v>9480</v>
      </c>
      <c r="T31" s="5"/>
      <c r="U31" s="5">
        <v>14606892577</v>
      </c>
      <c r="V31" s="5"/>
      <c r="W31" s="5">
        <v>33770429152.776001</v>
      </c>
      <c r="X31" s="3"/>
      <c r="Y31" s="7">
        <v>1.7051390931189716E-3</v>
      </c>
    </row>
    <row r="32" spans="1:25">
      <c r="A32" s="1" t="s">
        <v>38</v>
      </c>
      <c r="C32" s="5">
        <v>3936722</v>
      </c>
      <c r="D32" s="5"/>
      <c r="E32" s="5">
        <v>40483864345</v>
      </c>
      <c r="F32" s="5"/>
      <c r="G32" s="5">
        <v>25827770127.060001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3936722</v>
      </c>
      <c r="R32" s="5"/>
      <c r="S32" s="5">
        <v>8120</v>
      </c>
      <c r="T32" s="5"/>
      <c r="U32" s="5">
        <v>40483864345</v>
      </c>
      <c r="V32" s="5"/>
      <c r="W32" s="5">
        <v>31775983853.292</v>
      </c>
      <c r="X32" s="3"/>
      <c r="Y32" s="7">
        <v>1.6044354084292557E-3</v>
      </c>
    </row>
    <row r="33" spans="1:25">
      <c r="A33" s="1" t="s">
        <v>39</v>
      </c>
      <c r="C33" s="5">
        <v>54555603</v>
      </c>
      <c r="D33" s="5"/>
      <c r="E33" s="5">
        <v>312781242026</v>
      </c>
      <c r="F33" s="5"/>
      <c r="G33" s="5">
        <v>267141892020.75101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54555603</v>
      </c>
      <c r="R33" s="5"/>
      <c r="S33" s="5">
        <v>6210</v>
      </c>
      <c r="T33" s="5"/>
      <c r="U33" s="5">
        <v>312781242026</v>
      </c>
      <c r="V33" s="5"/>
      <c r="W33" s="5">
        <v>336774492376.95099</v>
      </c>
      <c r="X33" s="3"/>
      <c r="Y33" s="7">
        <v>1.7004443441312675E-2</v>
      </c>
    </row>
    <row r="34" spans="1:25">
      <c r="A34" s="1" t="s">
        <v>40</v>
      </c>
      <c r="C34" s="5">
        <v>124663271</v>
      </c>
      <c r="D34" s="5"/>
      <c r="E34" s="5">
        <v>997807079964</v>
      </c>
      <c r="F34" s="5"/>
      <c r="G34" s="5">
        <v>883560469952.73096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124663271</v>
      </c>
      <c r="R34" s="5"/>
      <c r="S34" s="5">
        <v>8480</v>
      </c>
      <c r="T34" s="5"/>
      <c r="U34" s="5">
        <v>997807079964</v>
      </c>
      <c r="V34" s="5"/>
      <c r="W34" s="5">
        <v>1050854528078.42</v>
      </c>
      <c r="X34" s="3"/>
      <c r="Y34" s="7">
        <v>5.3059827250087163E-2</v>
      </c>
    </row>
    <row r="35" spans="1:25">
      <c r="A35" s="1" t="s">
        <v>41</v>
      </c>
      <c r="C35" s="5">
        <v>38729730</v>
      </c>
      <c r="D35" s="5"/>
      <c r="E35" s="5">
        <v>221551469613</v>
      </c>
      <c r="F35" s="5"/>
      <c r="G35" s="5">
        <v>149762230734.285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38729730</v>
      </c>
      <c r="R35" s="5"/>
      <c r="S35" s="5">
        <v>4694</v>
      </c>
      <c r="T35" s="5"/>
      <c r="U35" s="5">
        <v>221551469613</v>
      </c>
      <c r="V35" s="5"/>
      <c r="W35" s="5">
        <v>180715658371.91101</v>
      </c>
      <c r="X35" s="3"/>
      <c r="Y35" s="7">
        <v>9.124708852074153E-3</v>
      </c>
    </row>
    <row r="36" spans="1:25">
      <c r="A36" s="1" t="s">
        <v>42</v>
      </c>
      <c r="C36" s="5">
        <v>31790022</v>
      </c>
      <c r="D36" s="5"/>
      <c r="E36" s="5">
        <v>105941367488</v>
      </c>
      <c r="F36" s="5"/>
      <c r="G36" s="5">
        <v>369098177591.08801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31790022</v>
      </c>
      <c r="R36" s="5"/>
      <c r="S36" s="5">
        <v>14370</v>
      </c>
      <c r="T36" s="5"/>
      <c r="U36" s="5">
        <v>105941367488</v>
      </c>
      <c r="V36" s="5"/>
      <c r="W36" s="5">
        <v>454104521573.96698</v>
      </c>
      <c r="X36" s="3"/>
      <c r="Y36" s="7">
        <v>2.2928680254399682E-2</v>
      </c>
    </row>
    <row r="37" spans="1:25">
      <c r="A37" s="1" t="s">
        <v>43</v>
      </c>
      <c r="C37" s="5">
        <v>44507942</v>
      </c>
      <c r="D37" s="5"/>
      <c r="E37" s="5">
        <v>538419997800</v>
      </c>
      <c r="F37" s="5"/>
      <c r="G37" s="5">
        <v>558790602380.61304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44507942</v>
      </c>
      <c r="R37" s="5"/>
      <c r="S37" s="5">
        <v>14240</v>
      </c>
      <c r="T37" s="5"/>
      <c r="U37" s="5">
        <v>538419997800</v>
      </c>
      <c r="V37" s="5"/>
      <c r="W37" s="5">
        <v>630022025170.224</v>
      </c>
      <c r="X37" s="3"/>
      <c r="Y37" s="7">
        <v>3.1811120308354916E-2</v>
      </c>
    </row>
    <row r="38" spans="1:25">
      <c r="A38" s="1" t="s">
        <v>44</v>
      </c>
      <c r="C38" s="5">
        <v>5156472</v>
      </c>
      <c r="D38" s="5"/>
      <c r="E38" s="5">
        <v>135455130039</v>
      </c>
      <c r="F38" s="5"/>
      <c r="G38" s="5">
        <v>120046025023.272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5156472</v>
      </c>
      <c r="R38" s="5"/>
      <c r="S38" s="5">
        <v>27310</v>
      </c>
      <c r="T38" s="5"/>
      <c r="U38" s="5">
        <v>135455130039</v>
      </c>
      <c r="V38" s="5"/>
      <c r="W38" s="5">
        <v>139985351980.59601</v>
      </c>
      <c r="X38" s="3"/>
      <c r="Y38" s="7">
        <v>7.0681511048109472E-3</v>
      </c>
    </row>
    <row r="39" spans="1:25">
      <c r="A39" s="1" t="s">
        <v>45</v>
      </c>
      <c r="C39" s="5">
        <v>1014534</v>
      </c>
      <c r="D39" s="5"/>
      <c r="E39" s="5">
        <v>61975579671</v>
      </c>
      <c r="F39" s="5"/>
      <c r="G39" s="5">
        <v>50475301011.135002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1014534</v>
      </c>
      <c r="R39" s="5"/>
      <c r="S39" s="5">
        <v>59300</v>
      </c>
      <c r="T39" s="5"/>
      <c r="U39" s="5">
        <v>61975579671</v>
      </c>
      <c r="V39" s="5"/>
      <c r="W39" s="5">
        <v>59803903096.110001</v>
      </c>
      <c r="X39" s="3"/>
      <c r="Y39" s="7">
        <v>3.0196232517197188E-3</v>
      </c>
    </row>
    <row r="40" spans="1:25">
      <c r="A40" s="1" t="s">
        <v>46</v>
      </c>
      <c r="C40" s="5">
        <v>19324849</v>
      </c>
      <c r="D40" s="5"/>
      <c r="E40" s="5">
        <v>64866937725</v>
      </c>
      <c r="F40" s="5"/>
      <c r="G40" s="5">
        <v>33521216429.0453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19324849</v>
      </c>
      <c r="R40" s="5"/>
      <c r="S40" s="5">
        <v>2663</v>
      </c>
      <c r="T40" s="5"/>
      <c r="U40" s="5">
        <v>64866937725</v>
      </c>
      <c r="V40" s="5"/>
      <c r="W40" s="5">
        <v>51155873553.322403</v>
      </c>
      <c r="X40" s="3"/>
      <c r="Y40" s="7">
        <v>2.5829662822407641E-3</v>
      </c>
    </row>
    <row r="41" spans="1:25">
      <c r="A41" s="1" t="s">
        <v>47</v>
      </c>
      <c r="C41" s="5">
        <v>13771083</v>
      </c>
      <c r="D41" s="5"/>
      <c r="E41" s="5">
        <v>145211430076</v>
      </c>
      <c r="F41" s="5"/>
      <c r="G41" s="5">
        <v>95276449590.804001</v>
      </c>
      <c r="H41" s="5"/>
      <c r="I41" s="5">
        <v>300000</v>
      </c>
      <c r="J41" s="5"/>
      <c r="K41" s="5">
        <v>2512489947</v>
      </c>
      <c r="L41" s="5"/>
      <c r="M41" s="5">
        <v>0</v>
      </c>
      <c r="N41" s="5"/>
      <c r="O41" s="5">
        <v>0</v>
      </c>
      <c r="P41" s="5"/>
      <c r="Q41" s="5">
        <v>14071083</v>
      </c>
      <c r="R41" s="5"/>
      <c r="S41" s="5">
        <v>8730</v>
      </c>
      <c r="T41" s="5"/>
      <c r="U41" s="5">
        <v>147723920023</v>
      </c>
      <c r="V41" s="5"/>
      <c r="W41" s="5">
        <v>122109653290.19</v>
      </c>
      <c r="X41" s="3"/>
      <c r="Y41" s="7">
        <v>6.1655699585680566E-3</v>
      </c>
    </row>
    <row r="42" spans="1:25">
      <c r="A42" s="1" t="s">
        <v>48</v>
      </c>
      <c r="C42" s="5">
        <v>554212</v>
      </c>
      <c r="D42" s="5"/>
      <c r="E42" s="5">
        <v>23205258193</v>
      </c>
      <c r="F42" s="5"/>
      <c r="G42" s="5">
        <v>19959630110.478001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554212</v>
      </c>
      <c r="R42" s="5"/>
      <c r="S42" s="5">
        <v>43210</v>
      </c>
      <c r="T42" s="5"/>
      <c r="U42" s="5">
        <v>23205258193</v>
      </c>
      <c r="V42" s="5"/>
      <c r="W42" s="5">
        <v>23805012891.905998</v>
      </c>
      <c r="X42" s="3"/>
      <c r="Y42" s="7">
        <v>1.2019645326554391E-3</v>
      </c>
    </row>
    <row r="43" spans="1:25">
      <c r="A43" s="1" t="s">
        <v>49</v>
      </c>
      <c r="C43" s="5">
        <v>585000</v>
      </c>
      <c r="D43" s="5"/>
      <c r="E43" s="5">
        <v>13743722207</v>
      </c>
      <c r="F43" s="5"/>
      <c r="G43" s="5">
        <v>13735484685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585000</v>
      </c>
      <c r="R43" s="5"/>
      <c r="S43" s="5">
        <v>23960</v>
      </c>
      <c r="T43" s="5"/>
      <c r="U43" s="5">
        <v>13743722207</v>
      </c>
      <c r="V43" s="5"/>
      <c r="W43" s="5">
        <v>13933201230</v>
      </c>
      <c r="X43" s="3"/>
      <c r="Y43" s="7">
        <v>7.0351626276604119E-4</v>
      </c>
    </row>
    <row r="44" spans="1:25">
      <c r="A44" s="1" t="s">
        <v>50</v>
      </c>
      <c r="C44" s="5">
        <v>8756206</v>
      </c>
      <c r="D44" s="5"/>
      <c r="E44" s="5">
        <v>68041594536</v>
      </c>
      <c r="F44" s="5"/>
      <c r="G44" s="5">
        <v>63104772663.675003</v>
      </c>
      <c r="H44" s="5"/>
      <c r="I44" s="5">
        <v>87365</v>
      </c>
      <c r="J44" s="5"/>
      <c r="K44" s="5">
        <v>666325772</v>
      </c>
      <c r="L44" s="5"/>
      <c r="M44" s="5">
        <v>0</v>
      </c>
      <c r="N44" s="5"/>
      <c r="O44" s="5">
        <v>0</v>
      </c>
      <c r="P44" s="5"/>
      <c r="Q44" s="5">
        <v>8843571</v>
      </c>
      <c r="R44" s="5"/>
      <c r="S44" s="5">
        <v>8740</v>
      </c>
      <c r="T44" s="5"/>
      <c r="U44" s="5">
        <v>68707920308</v>
      </c>
      <c r="V44" s="5"/>
      <c r="W44" s="5">
        <v>76832918317.287003</v>
      </c>
      <c r="X44" s="3"/>
      <c r="Y44" s="7">
        <v>3.8794535914404692E-3</v>
      </c>
    </row>
    <row r="45" spans="1:25">
      <c r="A45" s="1" t="s">
        <v>51</v>
      </c>
      <c r="C45" s="5">
        <v>34111497</v>
      </c>
      <c r="D45" s="5"/>
      <c r="E45" s="5">
        <v>221987595152</v>
      </c>
      <c r="F45" s="5"/>
      <c r="G45" s="5">
        <v>225254388657.30301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34111497</v>
      </c>
      <c r="R45" s="5"/>
      <c r="S45" s="5">
        <v>7990</v>
      </c>
      <c r="T45" s="5"/>
      <c r="U45" s="5">
        <v>221987595152</v>
      </c>
      <c r="V45" s="5"/>
      <c r="W45" s="5">
        <v>270929183406.871</v>
      </c>
      <c r="X45" s="3"/>
      <c r="Y45" s="7">
        <v>1.3679777061876053E-2</v>
      </c>
    </row>
    <row r="46" spans="1:25">
      <c r="A46" s="1" t="s">
        <v>52</v>
      </c>
      <c r="C46" s="5">
        <v>7691309</v>
      </c>
      <c r="D46" s="5"/>
      <c r="E46" s="5">
        <v>367179685244</v>
      </c>
      <c r="F46" s="5"/>
      <c r="G46" s="5">
        <v>399785585251.72101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7691309</v>
      </c>
      <c r="R46" s="5"/>
      <c r="S46" s="5">
        <v>64160</v>
      </c>
      <c r="T46" s="5"/>
      <c r="U46" s="5">
        <v>367179685244</v>
      </c>
      <c r="V46" s="5"/>
      <c r="W46" s="5">
        <v>490538212846.63202</v>
      </c>
      <c r="X46" s="3"/>
      <c r="Y46" s="7">
        <v>2.4768292982286555E-2</v>
      </c>
    </row>
    <row r="47" spans="1:25">
      <c r="A47" s="1" t="s">
        <v>53</v>
      </c>
      <c r="C47" s="5">
        <v>11165712</v>
      </c>
      <c r="D47" s="5"/>
      <c r="E47" s="5">
        <v>152250204667</v>
      </c>
      <c r="F47" s="5"/>
      <c r="G47" s="5">
        <v>142736689534.896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11165712</v>
      </c>
      <c r="R47" s="5"/>
      <c r="S47" s="5">
        <v>16090</v>
      </c>
      <c r="T47" s="5"/>
      <c r="U47" s="5">
        <v>152250204667</v>
      </c>
      <c r="V47" s="5"/>
      <c r="W47" s="5">
        <v>178587351058.82401</v>
      </c>
      <c r="X47" s="3"/>
      <c r="Y47" s="7">
        <v>9.0172461963495855E-3</v>
      </c>
    </row>
    <row r="48" spans="1:25">
      <c r="A48" s="1" t="s">
        <v>54</v>
      </c>
      <c r="C48" s="5">
        <v>2362689</v>
      </c>
      <c r="D48" s="5"/>
      <c r="E48" s="5">
        <v>70830565870</v>
      </c>
      <c r="F48" s="5"/>
      <c r="G48" s="5">
        <v>81826304055.677994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2362689</v>
      </c>
      <c r="R48" s="5"/>
      <c r="S48" s="5">
        <v>37120</v>
      </c>
      <c r="T48" s="5"/>
      <c r="U48" s="5">
        <v>70830565870</v>
      </c>
      <c r="V48" s="5"/>
      <c r="W48" s="5">
        <v>87181182736.703995</v>
      </c>
      <c r="X48" s="3"/>
      <c r="Y48" s="7">
        <v>4.4019589504234345E-3</v>
      </c>
    </row>
    <row r="49" spans="1:25">
      <c r="A49" s="1" t="s">
        <v>55</v>
      </c>
      <c r="C49" s="5">
        <v>250000</v>
      </c>
      <c r="D49" s="5"/>
      <c r="E49" s="5">
        <v>3138602124</v>
      </c>
      <c r="F49" s="5"/>
      <c r="G49" s="5">
        <v>2922507000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250000</v>
      </c>
      <c r="R49" s="5"/>
      <c r="S49" s="5">
        <v>14440</v>
      </c>
      <c r="T49" s="5"/>
      <c r="U49" s="5">
        <v>3138602124</v>
      </c>
      <c r="V49" s="5"/>
      <c r="W49" s="5">
        <v>3588520500</v>
      </c>
      <c r="X49" s="3"/>
      <c r="Y49" s="7">
        <v>1.8119185170336661E-4</v>
      </c>
    </row>
    <row r="50" spans="1:25">
      <c r="A50" s="1" t="s">
        <v>56</v>
      </c>
      <c r="C50" s="5">
        <v>2065291</v>
      </c>
      <c r="D50" s="5"/>
      <c r="E50" s="5">
        <v>18804708394</v>
      </c>
      <c r="F50" s="5"/>
      <c r="G50" s="5">
        <v>13693526798.7285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2065291</v>
      </c>
      <c r="R50" s="5"/>
      <c r="S50" s="5">
        <v>9400</v>
      </c>
      <c r="T50" s="5"/>
      <c r="U50" s="5">
        <v>18804708394</v>
      </c>
      <c r="V50" s="5"/>
      <c r="W50" s="5">
        <v>19298223674.369999</v>
      </c>
      <c r="X50" s="3"/>
      <c r="Y50" s="7">
        <v>9.744073865942379E-4</v>
      </c>
    </row>
    <row r="51" spans="1:25">
      <c r="A51" s="1" t="s">
        <v>57</v>
      </c>
      <c r="C51" s="5">
        <v>8990376</v>
      </c>
      <c r="D51" s="5"/>
      <c r="E51" s="5">
        <v>588497614907</v>
      </c>
      <c r="F51" s="5"/>
      <c r="G51" s="5">
        <v>378208899681.69598</v>
      </c>
      <c r="H51" s="5"/>
      <c r="I51" s="5">
        <v>0</v>
      </c>
      <c r="J51" s="5"/>
      <c r="K51" s="5">
        <v>0</v>
      </c>
      <c r="L51" s="5"/>
      <c r="M51" s="5">
        <v>-1536366</v>
      </c>
      <c r="N51" s="5"/>
      <c r="O51" s="5">
        <v>67882678847</v>
      </c>
      <c r="P51" s="5"/>
      <c r="Q51" s="5">
        <v>7454010</v>
      </c>
      <c r="R51" s="5"/>
      <c r="S51" s="5">
        <v>45640</v>
      </c>
      <c r="T51" s="5"/>
      <c r="U51" s="5">
        <v>487929215263</v>
      </c>
      <c r="V51" s="5"/>
      <c r="W51" s="5">
        <v>338176820352.41998</v>
      </c>
      <c r="X51" s="3"/>
      <c r="Y51" s="7">
        <v>1.7075249892765484E-2</v>
      </c>
    </row>
    <row r="52" spans="1:25">
      <c r="A52" s="1" t="s">
        <v>58</v>
      </c>
      <c r="C52" s="5">
        <v>78611772</v>
      </c>
      <c r="D52" s="5"/>
      <c r="E52" s="5">
        <v>521993755100</v>
      </c>
      <c r="F52" s="5"/>
      <c r="G52" s="5">
        <v>420414891926.508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78611772</v>
      </c>
      <c r="R52" s="5"/>
      <c r="S52" s="5">
        <v>6030</v>
      </c>
      <c r="T52" s="5"/>
      <c r="U52" s="5">
        <v>521993755100</v>
      </c>
      <c r="V52" s="5"/>
      <c r="W52" s="5">
        <v>471208512698.29797</v>
      </c>
      <c r="X52" s="3"/>
      <c r="Y52" s="7">
        <v>2.3792296283160139E-2</v>
      </c>
    </row>
    <row r="53" spans="1:25">
      <c r="A53" s="1" t="s">
        <v>59</v>
      </c>
      <c r="C53" s="5">
        <v>134006557</v>
      </c>
      <c r="D53" s="5"/>
      <c r="E53" s="5">
        <v>1151283711089</v>
      </c>
      <c r="F53" s="5"/>
      <c r="G53" s="5">
        <v>1457308844765.2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134006557</v>
      </c>
      <c r="R53" s="5"/>
      <c r="S53" s="5">
        <v>12080</v>
      </c>
      <c r="T53" s="5"/>
      <c r="U53" s="5">
        <v>1151283711089</v>
      </c>
      <c r="V53" s="5"/>
      <c r="W53" s="5">
        <v>1609167353269.0701</v>
      </c>
      <c r="X53" s="3"/>
      <c r="Y53" s="7">
        <v>8.1250201145410289E-2</v>
      </c>
    </row>
    <row r="54" spans="1:25">
      <c r="A54" s="1" t="s">
        <v>60</v>
      </c>
      <c r="C54" s="5">
        <v>10000000</v>
      </c>
      <c r="D54" s="5"/>
      <c r="E54" s="5">
        <v>178712776272</v>
      </c>
      <c r="F54" s="5"/>
      <c r="G54" s="5">
        <v>138073545000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10000000</v>
      </c>
      <c r="R54" s="5"/>
      <c r="S54" s="5">
        <v>16650</v>
      </c>
      <c r="T54" s="5"/>
      <c r="U54" s="5">
        <v>178712776272</v>
      </c>
      <c r="V54" s="5"/>
      <c r="W54" s="5">
        <v>165509325000</v>
      </c>
      <c r="X54" s="3"/>
      <c r="Y54" s="7">
        <v>8.356909503770233E-3</v>
      </c>
    </row>
    <row r="55" spans="1:25">
      <c r="A55" s="1" t="s">
        <v>61</v>
      </c>
      <c r="C55" s="5">
        <v>46851062</v>
      </c>
      <c r="D55" s="5"/>
      <c r="E55" s="5">
        <v>614665227317</v>
      </c>
      <c r="F55" s="5"/>
      <c r="G55" s="5">
        <v>651080728571.77795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46851062</v>
      </c>
      <c r="R55" s="5"/>
      <c r="S55" s="5">
        <v>15260</v>
      </c>
      <c r="T55" s="5"/>
      <c r="U55" s="5">
        <v>614665227317</v>
      </c>
      <c r="V55" s="5"/>
      <c r="W55" s="5">
        <v>710693270243.58606</v>
      </c>
      <c r="X55" s="3"/>
      <c r="Y55" s="7">
        <v>3.5884378988097328E-2</v>
      </c>
    </row>
    <row r="56" spans="1:25">
      <c r="A56" s="1" t="s">
        <v>62</v>
      </c>
      <c r="C56" s="5">
        <v>47100791</v>
      </c>
      <c r="D56" s="5"/>
      <c r="E56" s="5">
        <v>1007939408723</v>
      </c>
      <c r="F56" s="5"/>
      <c r="G56" s="5">
        <v>1268368463642.27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47100791</v>
      </c>
      <c r="R56" s="5"/>
      <c r="S56" s="5">
        <v>30770</v>
      </c>
      <c r="T56" s="5"/>
      <c r="U56" s="5">
        <v>1007939408723</v>
      </c>
      <c r="V56" s="5"/>
      <c r="W56" s="5">
        <v>1440668055602.53</v>
      </c>
      <c r="X56" s="3"/>
      <c r="Y56" s="7">
        <v>7.2742321712948602E-2</v>
      </c>
    </row>
    <row r="57" spans="1:25">
      <c r="A57" s="1" t="s">
        <v>63</v>
      </c>
      <c r="C57" s="5">
        <v>30485496</v>
      </c>
      <c r="D57" s="5"/>
      <c r="E57" s="5">
        <v>394777531861</v>
      </c>
      <c r="F57" s="5"/>
      <c r="G57" s="5">
        <v>117610240426.64301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30485496</v>
      </c>
      <c r="R57" s="5"/>
      <c r="S57" s="5">
        <v>4497</v>
      </c>
      <c r="T57" s="5"/>
      <c r="U57" s="5">
        <v>394777531861</v>
      </c>
      <c r="V57" s="5"/>
      <c r="W57" s="5">
        <v>136277570522.70399</v>
      </c>
      <c r="X57" s="3"/>
      <c r="Y57" s="7">
        <v>6.880937519695058E-3</v>
      </c>
    </row>
    <row r="58" spans="1:25">
      <c r="A58" s="1" t="s">
        <v>64</v>
      </c>
      <c r="C58" s="5">
        <v>4179296</v>
      </c>
      <c r="D58" s="5"/>
      <c r="E58" s="5">
        <v>103818948042</v>
      </c>
      <c r="F58" s="5"/>
      <c r="G58" s="5">
        <v>71954713483.016006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4179296</v>
      </c>
      <c r="R58" s="5"/>
      <c r="S58" s="5">
        <v>18190</v>
      </c>
      <c r="T58" s="5"/>
      <c r="U58" s="5">
        <v>103818948042</v>
      </c>
      <c r="V58" s="5"/>
      <c r="W58" s="5">
        <v>75569066944.272003</v>
      </c>
      <c r="X58" s="3"/>
      <c r="Y58" s="7">
        <v>3.815639111195914E-3</v>
      </c>
    </row>
    <row r="59" spans="1:25">
      <c r="A59" s="1" t="s">
        <v>65</v>
      </c>
      <c r="C59" s="5">
        <v>11589687</v>
      </c>
      <c r="D59" s="5"/>
      <c r="E59" s="5">
        <v>150068256910</v>
      </c>
      <c r="F59" s="5"/>
      <c r="G59" s="5">
        <v>249884598179.371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11589687</v>
      </c>
      <c r="R59" s="5"/>
      <c r="S59" s="5">
        <v>24910</v>
      </c>
      <c r="T59" s="5"/>
      <c r="U59" s="5">
        <v>150068256910</v>
      </c>
      <c r="V59" s="5"/>
      <c r="W59" s="5">
        <v>286981343506.138</v>
      </c>
      <c r="X59" s="3"/>
      <c r="Y59" s="7">
        <v>1.4490283958025898E-2</v>
      </c>
    </row>
    <row r="60" spans="1:25">
      <c r="A60" s="1" t="s">
        <v>66</v>
      </c>
      <c r="C60" s="5">
        <v>18769593</v>
      </c>
      <c r="D60" s="5"/>
      <c r="E60" s="5">
        <v>844454278420</v>
      </c>
      <c r="F60" s="5"/>
      <c r="G60" s="5">
        <v>259158424371.71899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18769593</v>
      </c>
      <c r="R60" s="5"/>
      <c r="S60" s="5">
        <v>16170</v>
      </c>
      <c r="T60" s="5"/>
      <c r="U60" s="5">
        <v>844454278420</v>
      </c>
      <c r="V60" s="5"/>
      <c r="W60" s="5">
        <v>301698468113.08099</v>
      </c>
      <c r="X60" s="3"/>
      <c r="Y60" s="7">
        <v>1.5233382139931556E-2</v>
      </c>
    </row>
    <row r="61" spans="1:25">
      <c r="A61" s="1" t="s">
        <v>67</v>
      </c>
      <c r="C61" s="5">
        <v>181677</v>
      </c>
      <c r="D61" s="5"/>
      <c r="E61" s="5">
        <v>329885580</v>
      </c>
      <c r="F61" s="5"/>
      <c r="G61" s="5">
        <v>2344136363.6129999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181677</v>
      </c>
      <c r="R61" s="5"/>
      <c r="S61" s="5">
        <v>12840</v>
      </c>
      <c r="T61" s="5"/>
      <c r="U61" s="5">
        <v>329885580</v>
      </c>
      <c r="V61" s="5"/>
      <c r="W61" s="5">
        <v>2318852852</v>
      </c>
      <c r="X61" s="3"/>
      <c r="Y61" s="7">
        <v>1.1708369565716923E-4</v>
      </c>
    </row>
    <row r="62" spans="1:25">
      <c r="A62" s="1" t="s">
        <v>68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6666666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6666666</v>
      </c>
      <c r="R62" s="5"/>
      <c r="S62" s="5">
        <v>3450</v>
      </c>
      <c r="T62" s="5"/>
      <c r="U62" s="5">
        <v>26479997352</v>
      </c>
      <c r="V62" s="5"/>
      <c r="W62" s="5">
        <v>22863147713.685001</v>
      </c>
      <c r="X62" s="3"/>
      <c r="Y62" s="7">
        <v>1.15440780399894E-3</v>
      </c>
    </row>
    <row r="63" spans="1:25" ht="24.75" thickBot="1">
      <c r="C63" s="4"/>
      <c r="D63" s="4"/>
      <c r="E63" s="6">
        <f>SUM(E9:E62)</f>
        <v>15319350730532</v>
      </c>
      <c r="F63" s="4"/>
      <c r="G63" s="6">
        <f>SUM(G9:G62)</f>
        <v>14950298239607.883</v>
      </c>
      <c r="H63" s="4"/>
      <c r="I63" s="4"/>
      <c r="J63" s="4"/>
      <c r="K63" s="6">
        <f>SUM(K9:K62)</f>
        <v>121563568520</v>
      </c>
      <c r="L63" s="4"/>
      <c r="M63" s="4"/>
      <c r="N63" s="4"/>
      <c r="O63" s="6">
        <f>SUM(O9:O62)</f>
        <v>72769993622</v>
      </c>
      <c r="P63" s="4"/>
      <c r="Q63" s="4"/>
      <c r="R63" s="4"/>
      <c r="S63" s="4"/>
      <c r="T63" s="4"/>
      <c r="U63" s="6">
        <f>SUM(U9:U62)</f>
        <v>15336839025948</v>
      </c>
      <c r="V63" s="4"/>
      <c r="W63" s="6">
        <f>SUM(W9:W62)</f>
        <v>16961174438735.705</v>
      </c>
      <c r="Y63" s="8">
        <f>SUM(Y9:Y62)</f>
        <v>0.85640491774209815</v>
      </c>
    </row>
    <row r="64" spans="1:25" ht="24.75" thickTop="1">
      <c r="G64" s="2"/>
      <c r="W64" s="2"/>
    </row>
    <row r="65" spans="7:25">
      <c r="G65" s="2"/>
      <c r="W65" s="2"/>
      <c r="Y65" s="2"/>
    </row>
    <row r="66" spans="7:25">
      <c r="G66" s="4"/>
      <c r="W66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Q9" sqref="Q9"/>
    </sheetView>
  </sheetViews>
  <sheetFormatPr defaultRowHeight="2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20" t="s">
        <v>3</v>
      </c>
      <c r="C6" s="21" t="s">
        <v>211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0" t="s">
        <v>6</v>
      </c>
      <c r="Q6" s="21" t="s">
        <v>6</v>
      </c>
    </row>
    <row r="7" spans="1:17" ht="24.75">
      <c r="A7" s="21" t="s">
        <v>3</v>
      </c>
      <c r="C7" s="21" t="s">
        <v>69</v>
      </c>
      <c r="E7" s="21" t="s">
        <v>70</v>
      </c>
      <c r="G7" s="21" t="s">
        <v>71</v>
      </c>
      <c r="I7" s="21" t="s">
        <v>72</v>
      </c>
      <c r="K7" s="21" t="s">
        <v>69</v>
      </c>
      <c r="M7" s="21" t="s">
        <v>70</v>
      </c>
      <c r="O7" s="21" t="s">
        <v>71</v>
      </c>
      <c r="P7" s="10"/>
      <c r="Q7" s="21" t="s">
        <v>72</v>
      </c>
    </row>
    <row r="8" spans="1:17">
      <c r="A8" s="1" t="s">
        <v>73</v>
      </c>
      <c r="C8" s="11">
        <v>2362689</v>
      </c>
      <c r="D8" s="3"/>
      <c r="E8" s="11">
        <v>34200</v>
      </c>
      <c r="F8" s="3"/>
      <c r="G8" s="3" t="s">
        <v>74</v>
      </c>
      <c r="H8" s="3"/>
      <c r="I8" s="11">
        <v>1</v>
      </c>
      <c r="J8" s="3"/>
      <c r="K8" s="11">
        <v>2362689</v>
      </c>
      <c r="L8" s="3"/>
      <c r="M8" s="11">
        <v>34200</v>
      </c>
      <c r="N8" s="3"/>
      <c r="O8" s="3" t="s">
        <v>74</v>
      </c>
      <c r="P8" s="3"/>
      <c r="Q8" s="11">
        <v>1</v>
      </c>
    </row>
    <row r="9" spans="1:17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D1" zoomScale="90" zoomScaleNormal="90" workbookViewId="0">
      <selection activeCell="AK24" sqref="AK24"/>
    </sheetView>
  </sheetViews>
  <sheetFormatPr defaultRowHeight="24"/>
  <cols>
    <col min="1" max="1" width="39.7109375" style="1" bestFit="1" customWidth="1"/>
    <col min="2" max="2" width="1" style="1" customWidth="1"/>
    <col min="3" max="3" width="24.28515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9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710937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7109375" style="1" bestFit="1" customWidth="1"/>
    <col min="26" max="26" width="1" style="1" customWidth="1"/>
    <col min="27" max="27" width="12.85546875" style="1" customWidth="1"/>
    <col min="28" max="28" width="1.85546875" style="1" customWidth="1"/>
    <col min="29" max="29" width="9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1" t="s">
        <v>75</v>
      </c>
      <c r="B6" s="21" t="s">
        <v>75</v>
      </c>
      <c r="C6" s="21" t="s">
        <v>75</v>
      </c>
      <c r="D6" s="21" t="s">
        <v>75</v>
      </c>
      <c r="E6" s="21" t="s">
        <v>75</v>
      </c>
      <c r="F6" s="21" t="s">
        <v>75</v>
      </c>
      <c r="G6" s="21" t="s">
        <v>75</v>
      </c>
      <c r="H6" s="21" t="s">
        <v>75</v>
      </c>
      <c r="I6" s="21" t="s">
        <v>75</v>
      </c>
      <c r="J6" s="21" t="s">
        <v>75</v>
      </c>
      <c r="K6" s="21" t="s">
        <v>75</v>
      </c>
      <c r="L6" s="21" t="s">
        <v>75</v>
      </c>
      <c r="M6" s="21" t="s">
        <v>75</v>
      </c>
      <c r="O6" s="21" t="s">
        <v>211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0" t="s">
        <v>76</v>
      </c>
      <c r="C7" s="20" t="s">
        <v>77</v>
      </c>
      <c r="E7" s="20" t="s">
        <v>78</v>
      </c>
      <c r="G7" s="20" t="s">
        <v>79</v>
      </c>
      <c r="I7" s="20" t="s">
        <v>80</v>
      </c>
      <c r="K7" s="20" t="s">
        <v>81</v>
      </c>
      <c r="M7" s="20" t="s">
        <v>72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82</v>
      </c>
      <c r="AG7" s="20" t="s">
        <v>8</v>
      </c>
      <c r="AI7" s="20" t="s">
        <v>9</v>
      </c>
      <c r="AK7" s="20" t="s">
        <v>13</v>
      </c>
    </row>
    <row r="8" spans="1:37" ht="24.75">
      <c r="A8" s="21" t="s">
        <v>76</v>
      </c>
      <c r="C8" s="21" t="s">
        <v>77</v>
      </c>
      <c r="E8" s="21" t="s">
        <v>78</v>
      </c>
      <c r="G8" s="21" t="s">
        <v>79</v>
      </c>
      <c r="I8" s="21" t="s">
        <v>80</v>
      </c>
      <c r="K8" s="21" t="s">
        <v>81</v>
      </c>
      <c r="M8" s="21" t="s">
        <v>72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82</v>
      </c>
      <c r="AG8" s="21" t="s">
        <v>8</v>
      </c>
      <c r="AI8" s="21" t="s">
        <v>9</v>
      </c>
      <c r="AK8" s="21" t="s">
        <v>13</v>
      </c>
    </row>
    <row r="9" spans="1:37">
      <c r="A9" s="1" t="s">
        <v>83</v>
      </c>
      <c r="C9" s="3" t="s">
        <v>84</v>
      </c>
      <c r="D9" s="3"/>
      <c r="E9" s="3" t="s">
        <v>84</v>
      </c>
      <c r="F9" s="3"/>
      <c r="G9" s="3" t="s">
        <v>85</v>
      </c>
      <c r="H9" s="3"/>
      <c r="I9" s="3" t="s">
        <v>86</v>
      </c>
      <c r="J9" s="3"/>
      <c r="K9" s="11">
        <v>0</v>
      </c>
      <c r="L9" s="3"/>
      <c r="M9" s="11">
        <v>0</v>
      </c>
      <c r="N9" s="3"/>
      <c r="O9" s="11">
        <v>89598</v>
      </c>
      <c r="P9" s="3"/>
      <c r="Q9" s="11">
        <v>67771980165</v>
      </c>
      <c r="R9" s="3"/>
      <c r="S9" s="11">
        <v>88188763988</v>
      </c>
      <c r="T9" s="3"/>
      <c r="U9" s="11">
        <v>0</v>
      </c>
      <c r="V9" s="3"/>
      <c r="W9" s="11">
        <v>0</v>
      </c>
      <c r="X9" s="3"/>
      <c r="Y9" s="11">
        <v>0</v>
      </c>
      <c r="Z9" s="3"/>
      <c r="AA9" s="11">
        <v>0</v>
      </c>
      <c r="AB9" s="11"/>
      <c r="AC9" s="11">
        <v>89598</v>
      </c>
      <c r="AD9" s="3"/>
      <c r="AE9" s="11">
        <v>989000</v>
      </c>
      <c r="AF9" s="3"/>
      <c r="AG9" s="11">
        <v>67771980165</v>
      </c>
      <c r="AH9" s="3"/>
      <c r="AI9" s="11">
        <v>88596360998</v>
      </c>
      <c r="AJ9" s="3"/>
      <c r="AK9" s="7">
        <v>4.4734142394916099E-3</v>
      </c>
    </row>
    <row r="10" spans="1:37">
      <c r="A10" s="1" t="s">
        <v>87</v>
      </c>
      <c r="C10" s="3" t="s">
        <v>84</v>
      </c>
      <c r="D10" s="3"/>
      <c r="E10" s="3" t="s">
        <v>84</v>
      </c>
      <c r="F10" s="3"/>
      <c r="G10" s="3" t="s">
        <v>88</v>
      </c>
      <c r="H10" s="3"/>
      <c r="I10" s="3" t="s">
        <v>89</v>
      </c>
      <c r="J10" s="3"/>
      <c r="K10" s="11">
        <v>0</v>
      </c>
      <c r="L10" s="3"/>
      <c r="M10" s="11">
        <v>0</v>
      </c>
      <c r="N10" s="3"/>
      <c r="O10" s="11">
        <v>34851</v>
      </c>
      <c r="P10" s="3"/>
      <c r="Q10" s="11">
        <v>25628458926</v>
      </c>
      <c r="R10" s="3"/>
      <c r="S10" s="11">
        <v>32969690850</v>
      </c>
      <c r="T10" s="3"/>
      <c r="U10" s="11">
        <v>0</v>
      </c>
      <c r="V10" s="3"/>
      <c r="W10" s="11">
        <v>0</v>
      </c>
      <c r="X10" s="3"/>
      <c r="Y10" s="11">
        <v>0</v>
      </c>
      <c r="Z10" s="3"/>
      <c r="AA10" s="11">
        <v>0</v>
      </c>
      <c r="AB10" s="11"/>
      <c r="AC10" s="11">
        <v>34851</v>
      </c>
      <c r="AD10" s="3"/>
      <c r="AE10" s="11">
        <v>963380</v>
      </c>
      <c r="AF10" s="3"/>
      <c r="AG10" s="11">
        <v>25628458926</v>
      </c>
      <c r="AH10" s="3"/>
      <c r="AI10" s="11">
        <v>33568670955</v>
      </c>
      <c r="AJ10" s="3"/>
      <c r="AK10" s="7">
        <v>1.6949519027569914E-3</v>
      </c>
    </row>
    <row r="11" spans="1:37">
      <c r="A11" s="1" t="s">
        <v>90</v>
      </c>
      <c r="C11" s="3" t="s">
        <v>84</v>
      </c>
      <c r="D11" s="3"/>
      <c r="E11" s="3" t="s">
        <v>84</v>
      </c>
      <c r="F11" s="3"/>
      <c r="G11" s="3" t="s">
        <v>91</v>
      </c>
      <c r="H11" s="3"/>
      <c r="I11" s="3" t="s">
        <v>92</v>
      </c>
      <c r="J11" s="3"/>
      <c r="K11" s="11">
        <v>0</v>
      </c>
      <c r="L11" s="3"/>
      <c r="M11" s="11">
        <v>0</v>
      </c>
      <c r="N11" s="3"/>
      <c r="O11" s="11">
        <v>7729</v>
      </c>
      <c r="P11" s="3"/>
      <c r="Q11" s="11">
        <v>6543250945</v>
      </c>
      <c r="R11" s="3"/>
      <c r="S11" s="11">
        <v>7193931123</v>
      </c>
      <c r="T11" s="3"/>
      <c r="U11" s="11">
        <v>0</v>
      </c>
      <c r="V11" s="3"/>
      <c r="W11" s="11">
        <v>0</v>
      </c>
      <c r="X11" s="3"/>
      <c r="Y11" s="11">
        <v>0</v>
      </c>
      <c r="Z11" s="3"/>
      <c r="AA11" s="11">
        <v>0</v>
      </c>
      <c r="AB11" s="11"/>
      <c r="AC11" s="11">
        <v>7729</v>
      </c>
      <c r="AD11" s="3"/>
      <c r="AE11" s="11">
        <v>948150</v>
      </c>
      <c r="AF11" s="3"/>
      <c r="AG11" s="11">
        <v>6543250945</v>
      </c>
      <c r="AH11" s="3"/>
      <c r="AI11" s="11">
        <v>7326923104</v>
      </c>
      <c r="AJ11" s="3"/>
      <c r="AK11" s="7">
        <v>3.6995156207187297E-4</v>
      </c>
    </row>
    <row r="12" spans="1:37">
      <c r="A12" s="1" t="s">
        <v>93</v>
      </c>
      <c r="C12" s="3" t="s">
        <v>84</v>
      </c>
      <c r="D12" s="3"/>
      <c r="E12" s="3" t="s">
        <v>84</v>
      </c>
      <c r="F12" s="3"/>
      <c r="G12" s="3" t="s">
        <v>94</v>
      </c>
      <c r="H12" s="3"/>
      <c r="I12" s="3" t="s">
        <v>95</v>
      </c>
      <c r="J12" s="3"/>
      <c r="K12" s="11">
        <v>0</v>
      </c>
      <c r="L12" s="3"/>
      <c r="M12" s="11">
        <v>0</v>
      </c>
      <c r="N12" s="3"/>
      <c r="O12" s="11">
        <v>20000</v>
      </c>
      <c r="P12" s="3"/>
      <c r="Q12" s="11">
        <v>17002881206</v>
      </c>
      <c r="R12" s="3"/>
      <c r="S12" s="11">
        <v>18579431867</v>
      </c>
      <c r="T12" s="3"/>
      <c r="U12" s="11">
        <v>0</v>
      </c>
      <c r="V12" s="3"/>
      <c r="W12" s="11">
        <v>0</v>
      </c>
      <c r="X12" s="3"/>
      <c r="Y12" s="11">
        <v>0</v>
      </c>
      <c r="Z12" s="3"/>
      <c r="AA12" s="11">
        <v>0</v>
      </c>
      <c r="AB12" s="11"/>
      <c r="AC12" s="11">
        <v>20000</v>
      </c>
      <c r="AD12" s="3"/>
      <c r="AE12" s="11">
        <v>944770</v>
      </c>
      <c r="AF12" s="3"/>
      <c r="AG12" s="11">
        <v>17002881206</v>
      </c>
      <c r="AH12" s="3"/>
      <c r="AI12" s="11">
        <v>18891975208</v>
      </c>
      <c r="AJ12" s="3"/>
      <c r="AK12" s="7">
        <v>9.5389505794145942E-4</v>
      </c>
    </row>
    <row r="13" spans="1:37">
      <c r="A13" s="1" t="s">
        <v>96</v>
      </c>
      <c r="C13" s="3" t="s">
        <v>84</v>
      </c>
      <c r="D13" s="3"/>
      <c r="E13" s="3" t="s">
        <v>84</v>
      </c>
      <c r="F13" s="3"/>
      <c r="G13" s="3" t="s">
        <v>97</v>
      </c>
      <c r="H13" s="3"/>
      <c r="I13" s="3" t="s">
        <v>98</v>
      </c>
      <c r="J13" s="3"/>
      <c r="K13" s="11">
        <v>0</v>
      </c>
      <c r="L13" s="3"/>
      <c r="M13" s="11">
        <v>0</v>
      </c>
      <c r="N13" s="3"/>
      <c r="O13" s="11">
        <v>101150</v>
      </c>
      <c r="P13" s="3"/>
      <c r="Q13" s="11">
        <v>84826333652</v>
      </c>
      <c r="R13" s="3"/>
      <c r="S13" s="11">
        <v>92420184804</v>
      </c>
      <c r="T13" s="3"/>
      <c r="U13" s="11">
        <v>0</v>
      </c>
      <c r="V13" s="3"/>
      <c r="W13" s="11">
        <v>0</v>
      </c>
      <c r="X13" s="3"/>
      <c r="Y13" s="11">
        <v>0</v>
      </c>
      <c r="Z13" s="3"/>
      <c r="AA13" s="11">
        <v>0</v>
      </c>
      <c r="AB13" s="11"/>
      <c r="AC13" s="11">
        <v>101150</v>
      </c>
      <c r="AD13" s="3"/>
      <c r="AE13" s="11">
        <v>927370</v>
      </c>
      <c r="AF13" s="3"/>
      <c r="AG13" s="11">
        <v>84826333652</v>
      </c>
      <c r="AH13" s="3"/>
      <c r="AI13" s="11">
        <v>93786473620</v>
      </c>
      <c r="AJ13" s="3"/>
      <c r="AK13" s="7">
        <v>4.7354738031834421E-3</v>
      </c>
    </row>
    <row r="14" spans="1:37">
      <c r="A14" s="1" t="s">
        <v>99</v>
      </c>
      <c r="C14" s="3" t="s">
        <v>84</v>
      </c>
      <c r="D14" s="3"/>
      <c r="E14" s="3" t="s">
        <v>84</v>
      </c>
      <c r="F14" s="3"/>
      <c r="G14" s="3" t="s">
        <v>100</v>
      </c>
      <c r="H14" s="3"/>
      <c r="I14" s="3" t="s">
        <v>101</v>
      </c>
      <c r="J14" s="3"/>
      <c r="K14" s="11">
        <v>0</v>
      </c>
      <c r="L14" s="3"/>
      <c r="M14" s="11">
        <v>0</v>
      </c>
      <c r="N14" s="3"/>
      <c r="O14" s="11">
        <v>9389</v>
      </c>
      <c r="P14" s="3"/>
      <c r="Q14" s="11">
        <v>8389631528</v>
      </c>
      <c r="R14" s="3"/>
      <c r="S14" s="11">
        <v>8548167653</v>
      </c>
      <c r="T14" s="3"/>
      <c r="U14" s="11">
        <v>0</v>
      </c>
      <c r="V14" s="3"/>
      <c r="W14" s="11">
        <v>0</v>
      </c>
      <c r="X14" s="3"/>
      <c r="Y14" s="11">
        <v>0</v>
      </c>
      <c r="Z14" s="3"/>
      <c r="AA14" s="11">
        <v>0</v>
      </c>
      <c r="AB14" s="11"/>
      <c r="AC14" s="11">
        <v>9389</v>
      </c>
      <c r="AD14" s="3"/>
      <c r="AE14" s="11">
        <v>923950</v>
      </c>
      <c r="AF14" s="3"/>
      <c r="AG14" s="11">
        <v>8389631528</v>
      </c>
      <c r="AH14" s="3"/>
      <c r="AI14" s="11">
        <v>8673394212</v>
      </c>
      <c r="AJ14" s="3"/>
      <c r="AK14" s="7">
        <v>4.3793768429790003E-4</v>
      </c>
    </row>
    <row r="15" spans="1:37">
      <c r="A15" s="1" t="s">
        <v>102</v>
      </c>
      <c r="C15" s="3" t="s">
        <v>84</v>
      </c>
      <c r="D15" s="3"/>
      <c r="E15" s="3" t="s">
        <v>84</v>
      </c>
      <c r="F15" s="3"/>
      <c r="G15" s="3" t="s">
        <v>103</v>
      </c>
      <c r="H15" s="3"/>
      <c r="I15" s="3" t="s">
        <v>104</v>
      </c>
      <c r="J15" s="3"/>
      <c r="K15" s="11">
        <v>0</v>
      </c>
      <c r="L15" s="3"/>
      <c r="M15" s="11">
        <v>0</v>
      </c>
      <c r="N15" s="3"/>
      <c r="O15" s="11">
        <v>223409</v>
      </c>
      <c r="P15" s="3"/>
      <c r="Q15" s="11">
        <v>181751024465</v>
      </c>
      <c r="R15" s="3"/>
      <c r="S15" s="11">
        <v>189577319361</v>
      </c>
      <c r="T15" s="3"/>
      <c r="U15" s="11">
        <v>0</v>
      </c>
      <c r="V15" s="3"/>
      <c r="W15" s="11">
        <v>0</v>
      </c>
      <c r="X15" s="3"/>
      <c r="Y15" s="11">
        <v>0</v>
      </c>
      <c r="Z15" s="3"/>
      <c r="AA15" s="11">
        <v>0</v>
      </c>
      <c r="AB15" s="11"/>
      <c r="AC15" s="11">
        <v>223409</v>
      </c>
      <c r="AD15" s="3"/>
      <c r="AE15" s="11">
        <v>865590</v>
      </c>
      <c r="AF15" s="3"/>
      <c r="AG15" s="11">
        <v>181751024465</v>
      </c>
      <c r="AH15" s="3"/>
      <c r="AI15" s="11">
        <v>193345546076</v>
      </c>
      <c r="AJ15" s="3"/>
      <c r="AK15" s="7">
        <v>9.7624181085517077E-3</v>
      </c>
    </row>
    <row r="16" spans="1:37">
      <c r="A16" s="1" t="s">
        <v>105</v>
      </c>
      <c r="C16" s="3" t="s">
        <v>84</v>
      </c>
      <c r="D16" s="3"/>
      <c r="E16" s="3" t="s">
        <v>84</v>
      </c>
      <c r="F16" s="3"/>
      <c r="G16" s="3" t="s">
        <v>106</v>
      </c>
      <c r="H16" s="3"/>
      <c r="I16" s="3" t="s">
        <v>107</v>
      </c>
      <c r="J16" s="3"/>
      <c r="K16" s="11">
        <v>0</v>
      </c>
      <c r="L16" s="3"/>
      <c r="M16" s="11">
        <v>0</v>
      </c>
      <c r="N16" s="3"/>
      <c r="O16" s="11">
        <v>392486</v>
      </c>
      <c r="P16" s="3"/>
      <c r="Q16" s="11">
        <v>315231056341</v>
      </c>
      <c r="R16" s="3"/>
      <c r="S16" s="11">
        <v>330338754906</v>
      </c>
      <c r="T16" s="3"/>
      <c r="U16" s="11">
        <v>0</v>
      </c>
      <c r="V16" s="3"/>
      <c r="W16" s="11">
        <v>0</v>
      </c>
      <c r="X16" s="3"/>
      <c r="Y16" s="11">
        <v>0</v>
      </c>
      <c r="Z16" s="3"/>
      <c r="AA16" s="11">
        <v>0</v>
      </c>
      <c r="AB16" s="11"/>
      <c r="AC16" s="11">
        <v>392486</v>
      </c>
      <c r="AD16" s="3"/>
      <c r="AE16" s="11">
        <v>855740</v>
      </c>
      <c r="AF16" s="3"/>
      <c r="AG16" s="11">
        <v>315231056341</v>
      </c>
      <c r="AH16" s="3"/>
      <c r="AI16" s="11">
        <v>335805093933</v>
      </c>
      <c r="AJ16" s="3"/>
      <c r="AK16" s="7">
        <v>1.6955496500895909E-2</v>
      </c>
    </row>
    <row r="17" spans="1:37">
      <c r="A17" s="1" t="s">
        <v>108</v>
      </c>
      <c r="C17" s="3" t="s">
        <v>84</v>
      </c>
      <c r="D17" s="3"/>
      <c r="E17" s="3" t="s">
        <v>84</v>
      </c>
      <c r="F17" s="3"/>
      <c r="G17" s="3" t="s">
        <v>109</v>
      </c>
      <c r="H17" s="3"/>
      <c r="I17" s="3" t="s">
        <v>110</v>
      </c>
      <c r="J17" s="3"/>
      <c r="K17" s="11">
        <v>0</v>
      </c>
      <c r="L17" s="3"/>
      <c r="M17" s="11">
        <v>0</v>
      </c>
      <c r="N17" s="3"/>
      <c r="O17" s="11">
        <v>533001</v>
      </c>
      <c r="P17" s="3"/>
      <c r="Q17" s="11">
        <v>429144257674</v>
      </c>
      <c r="R17" s="3"/>
      <c r="S17" s="11">
        <v>438367154149</v>
      </c>
      <c r="T17" s="3"/>
      <c r="U17" s="11">
        <v>0</v>
      </c>
      <c r="V17" s="3"/>
      <c r="W17" s="11">
        <v>0</v>
      </c>
      <c r="X17" s="3"/>
      <c r="Y17" s="11">
        <v>0</v>
      </c>
      <c r="Z17" s="3"/>
      <c r="AA17" s="11">
        <v>0</v>
      </c>
      <c r="AB17" s="11"/>
      <c r="AC17" s="11">
        <v>533001</v>
      </c>
      <c r="AD17" s="3"/>
      <c r="AE17" s="11">
        <v>844780</v>
      </c>
      <c r="AF17" s="3"/>
      <c r="AG17" s="11">
        <v>429144257674</v>
      </c>
      <c r="AH17" s="3"/>
      <c r="AI17" s="11">
        <v>450186973599</v>
      </c>
      <c r="AJ17" s="3"/>
      <c r="AK17" s="7">
        <v>2.2730875122250922E-2</v>
      </c>
    </row>
    <row r="18" spans="1:37">
      <c r="A18" s="1" t="s">
        <v>111</v>
      </c>
      <c r="C18" s="3" t="s">
        <v>84</v>
      </c>
      <c r="D18" s="3"/>
      <c r="E18" s="3" t="s">
        <v>84</v>
      </c>
      <c r="F18" s="3"/>
      <c r="G18" s="3" t="s">
        <v>112</v>
      </c>
      <c r="H18" s="3"/>
      <c r="I18" s="3" t="s">
        <v>113</v>
      </c>
      <c r="J18" s="3"/>
      <c r="K18" s="11">
        <v>0</v>
      </c>
      <c r="L18" s="3"/>
      <c r="M18" s="11">
        <v>0</v>
      </c>
      <c r="N18" s="3"/>
      <c r="O18" s="11">
        <v>78106</v>
      </c>
      <c r="P18" s="3"/>
      <c r="Q18" s="11">
        <v>56469619517</v>
      </c>
      <c r="R18" s="3"/>
      <c r="S18" s="11">
        <v>61848739890</v>
      </c>
      <c r="T18" s="3"/>
      <c r="U18" s="11">
        <v>0</v>
      </c>
      <c r="V18" s="3"/>
      <c r="W18" s="11">
        <v>0</v>
      </c>
      <c r="X18" s="3"/>
      <c r="Y18" s="11">
        <v>0</v>
      </c>
      <c r="Z18" s="3"/>
      <c r="AA18" s="11">
        <v>0</v>
      </c>
      <c r="AB18" s="11"/>
      <c r="AC18" s="11">
        <v>78106</v>
      </c>
      <c r="AD18" s="3"/>
      <c r="AE18" s="11">
        <v>814200</v>
      </c>
      <c r="AF18" s="3"/>
      <c r="AG18" s="11">
        <v>56469619517</v>
      </c>
      <c r="AH18" s="3"/>
      <c r="AI18" s="11">
        <v>63582378809</v>
      </c>
      <c r="AJ18" s="3"/>
      <c r="AK18" s="7">
        <v>3.2104063365689588E-3</v>
      </c>
    </row>
    <row r="19" spans="1:37">
      <c r="A19" s="1" t="s">
        <v>114</v>
      </c>
      <c r="C19" s="3" t="s">
        <v>84</v>
      </c>
      <c r="D19" s="3"/>
      <c r="E19" s="3" t="s">
        <v>84</v>
      </c>
      <c r="F19" s="3"/>
      <c r="G19" s="3" t="s">
        <v>115</v>
      </c>
      <c r="H19" s="3"/>
      <c r="I19" s="3" t="s">
        <v>116</v>
      </c>
      <c r="J19" s="3"/>
      <c r="K19" s="11">
        <v>15</v>
      </c>
      <c r="L19" s="3"/>
      <c r="M19" s="11">
        <v>15</v>
      </c>
      <c r="N19" s="3"/>
      <c r="O19" s="11">
        <v>25000</v>
      </c>
      <c r="P19" s="3"/>
      <c r="Q19" s="11">
        <v>24679472343</v>
      </c>
      <c r="R19" s="3"/>
      <c r="S19" s="11">
        <v>24708020859</v>
      </c>
      <c r="T19" s="3"/>
      <c r="U19" s="11">
        <v>0</v>
      </c>
      <c r="V19" s="3"/>
      <c r="W19" s="11">
        <v>0</v>
      </c>
      <c r="X19" s="3"/>
      <c r="Y19" s="11">
        <v>0</v>
      </c>
      <c r="Z19" s="3"/>
      <c r="AA19" s="11">
        <v>0</v>
      </c>
      <c r="AB19" s="11"/>
      <c r="AC19" s="11">
        <v>25000</v>
      </c>
      <c r="AD19" s="3"/>
      <c r="AE19" s="11">
        <v>986250</v>
      </c>
      <c r="AF19" s="3"/>
      <c r="AG19" s="11">
        <v>24679472343</v>
      </c>
      <c r="AH19" s="3"/>
      <c r="AI19" s="11">
        <v>24651781054</v>
      </c>
      <c r="AJ19" s="3"/>
      <c r="AK19" s="7">
        <v>1.2447196154961998E-3</v>
      </c>
    </row>
    <row r="20" spans="1:37">
      <c r="A20" s="1" t="s">
        <v>117</v>
      </c>
      <c r="C20" s="3" t="s">
        <v>84</v>
      </c>
      <c r="D20" s="3"/>
      <c r="E20" s="3" t="s">
        <v>84</v>
      </c>
      <c r="F20" s="3"/>
      <c r="G20" s="3" t="s">
        <v>118</v>
      </c>
      <c r="H20" s="3"/>
      <c r="I20" s="3" t="s">
        <v>119</v>
      </c>
      <c r="J20" s="3"/>
      <c r="K20" s="11">
        <v>18</v>
      </c>
      <c r="L20" s="3"/>
      <c r="M20" s="11">
        <v>18</v>
      </c>
      <c r="N20" s="3"/>
      <c r="O20" s="11">
        <v>200000</v>
      </c>
      <c r="P20" s="3"/>
      <c r="Q20" s="11">
        <v>200008000000</v>
      </c>
      <c r="R20" s="3"/>
      <c r="S20" s="11">
        <v>199963750000</v>
      </c>
      <c r="T20" s="3"/>
      <c r="U20" s="11">
        <v>0</v>
      </c>
      <c r="V20" s="3"/>
      <c r="W20" s="11">
        <v>0</v>
      </c>
      <c r="X20" s="3"/>
      <c r="Y20" s="11">
        <v>0</v>
      </c>
      <c r="Z20" s="3"/>
      <c r="AA20" s="11">
        <v>0</v>
      </c>
      <c r="AB20" s="11"/>
      <c r="AC20" s="11">
        <v>200000</v>
      </c>
      <c r="AD20" s="3"/>
      <c r="AE20" s="11">
        <v>1000000</v>
      </c>
      <c r="AF20" s="3"/>
      <c r="AG20" s="11">
        <v>200008000000</v>
      </c>
      <c r="AH20" s="3"/>
      <c r="AI20" s="11">
        <v>199963750000</v>
      </c>
      <c r="AJ20" s="3"/>
      <c r="AK20" s="7">
        <v>1.0096584967551133E-2</v>
      </c>
    </row>
    <row r="21" spans="1:37">
      <c r="A21" s="1" t="s">
        <v>120</v>
      </c>
      <c r="C21" s="3" t="s">
        <v>84</v>
      </c>
      <c r="D21" s="3"/>
      <c r="E21" s="3" t="s">
        <v>84</v>
      </c>
      <c r="F21" s="3"/>
      <c r="G21" s="3" t="s">
        <v>121</v>
      </c>
      <c r="H21" s="3"/>
      <c r="I21" s="3" t="s">
        <v>122</v>
      </c>
      <c r="J21" s="3"/>
      <c r="K21" s="11">
        <v>16</v>
      </c>
      <c r="L21" s="3"/>
      <c r="M21" s="11">
        <v>16</v>
      </c>
      <c r="N21" s="3"/>
      <c r="O21" s="11">
        <v>200000</v>
      </c>
      <c r="P21" s="3"/>
      <c r="Q21" s="11">
        <v>187082000000</v>
      </c>
      <c r="R21" s="3"/>
      <c r="S21" s="11">
        <v>193964837500</v>
      </c>
      <c r="T21" s="3"/>
      <c r="U21" s="11">
        <v>0</v>
      </c>
      <c r="V21" s="3"/>
      <c r="W21" s="11">
        <v>0</v>
      </c>
      <c r="X21" s="3"/>
      <c r="Y21" s="11">
        <v>0</v>
      </c>
      <c r="Z21" s="3"/>
      <c r="AA21" s="11">
        <v>0</v>
      </c>
      <c r="AB21" s="11"/>
      <c r="AC21" s="11">
        <v>200000</v>
      </c>
      <c r="AD21" s="3"/>
      <c r="AE21" s="11">
        <v>946010</v>
      </c>
      <c r="AF21" s="3"/>
      <c r="AG21" s="11">
        <v>187082000000</v>
      </c>
      <c r="AH21" s="3"/>
      <c r="AI21" s="11">
        <v>189167707137</v>
      </c>
      <c r="AJ21" s="3"/>
      <c r="AK21" s="7">
        <v>9.5514703451278025E-3</v>
      </c>
    </row>
    <row r="22" spans="1:37" ht="24.75" thickBot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2">
        <f>SUM(Q9:Q21)</f>
        <v>1604527966762</v>
      </c>
      <c r="R22" s="3"/>
      <c r="S22" s="12">
        <f>SUM(S9:S21)</f>
        <v>1686668746950</v>
      </c>
      <c r="T22" s="3"/>
      <c r="U22" s="3"/>
      <c r="V22" s="3"/>
      <c r="W22" s="12">
        <f>SUM(W9:W21)</f>
        <v>0</v>
      </c>
      <c r="X22" s="3"/>
      <c r="Y22" s="3"/>
      <c r="Z22" s="3"/>
      <c r="AA22" s="12">
        <f>SUM(AA9:AA21)</f>
        <v>0</v>
      </c>
      <c r="AB22" s="11"/>
      <c r="AC22" s="3"/>
      <c r="AD22" s="3"/>
      <c r="AE22" s="3"/>
      <c r="AF22" s="3"/>
      <c r="AG22" s="12">
        <f>SUM(AG9:AG21)</f>
        <v>1604527966762</v>
      </c>
      <c r="AH22" s="3"/>
      <c r="AI22" s="12">
        <f>SUM(AI9:AI21)</f>
        <v>1707547028705</v>
      </c>
      <c r="AJ22" s="3"/>
      <c r="AK22" s="8">
        <f>SUM(AK9:AK21)</f>
        <v>8.6217595246185913E-2</v>
      </c>
    </row>
    <row r="23" spans="1:37" ht="24.75" thickTop="1">
      <c r="Q23" s="2"/>
      <c r="S23" s="2"/>
      <c r="AB23" s="11"/>
      <c r="AG23" s="2"/>
      <c r="AI23" s="2"/>
    </row>
    <row r="24" spans="1:37"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K24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2" sqref="S12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20" t="s">
        <v>124</v>
      </c>
      <c r="C6" s="21" t="s">
        <v>125</v>
      </c>
      <c r="D6" s="21" t="s">
        <v>125</v>
      </c>
      <c r="E6" s="21" t="s">
        <v>125</v>
      </c>
      <c r="F6" s="21" t="s">
        <v>125</v>
      </c>
      <c r="G6" s="21" t="s">
        <v>125</v>
      </c>
      <c r="H6" s="21" t="s">
        <v>125</v>
      </c>
      <c r="I6" s="21" t="s">
        <v>125</v>
      </c>
      <c r="K6" s="21" t="s">
        <v>211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>
      <c r="A7" s="21" t="s">
        <v>124</v>
      </c>
      <c r="C7" s="21" t="s">
        <v>126</v>
      </c>
      <c r="E7" s="21" t="s">
        <v>127</v>
      </c>
      <c r="G7" s="21" t="s">
        <v>128</v>
      </c>
      <c r="I7" s="21" t="s">
        <v>81</v>
      </c>
      <c r="K7" s="21" t="s">
        <v>129</v>
      </c>
      <c r="M7" s="21" t="s">
        <v>130</v>
      </c>
      <c r="O7" s="21" t="s">
        <v>131</v>
      </c>
      <c r="Q7" s="21" t="s">
        <v>129</v>
      </c>
      <c r="R7" s="9"/>
      <c r="S7" s="21" t="s">
        <v>123</v>
      </c>
    </row>
    <row r="8" spans="1:19">
      <c r="A8" s="1" t="s">
        <v>132</v>
      </c>
      <c r="C8" s="1" t="s">
        <v>133</v>
      </c>
      <c r="E8" s="1" t="s">
        <v>134</v>
      </c>
      <c r="G8" s="1" t="s">
        <v>135</v>
      </c>
      <c r="I8" s="11">
        <v>8</v>
      </c>
      <c r="J8" s="3"/>
      <c r="K8" s="11">
        <v>225273861734</v>
      </c>
      <c r="M8" s="2">
        <v>301686642096</v>
      </c>
      <c r="O8" s="14">
        <v>68951238000</v>
      </c>
      <c r="Q8" s="2">
        <v>458009265830</v>
      </c>
      <c r="S8" s="7">
        <v>2.3125838900192205E-2</v>
      </c>
    </row>
    <row r="9" spans="1:19">
      <c r="A9" s="1" t="s">
        <v>136</v>
      </c>
      <c r="C9" s="1" t="s">
        <v>137</v>
      </c>
      <c r="E9" s="1" t="s">
        <v>134</v>
      </c>
      <c r="G9" s="1" t="s">
        <v>138</v>
      </c>
      <c r="I9" s="11">
        <v>10</v>
      </c>
      <c r="J9" s="3"/>
      <c r="K9" s="11">
        <v>326373839331</v>
      </c>
      <c r="M9" s="2">
        <v>85209797360</v>
      </c>
      <c r="O9" s="14">
        <v>273587830568</v>
      </c>
      <c r="Q9" s="2">
        <v>137995806123</v>
      </c>
      <c r="S9" s="7">
        <v>6.9676948031159773E-3</v>
      </c>
    </row>
    <row r="10" spans="1:19" ht="24.75" thickBot="1">
      <c r="I10" s="15"/>
      <c r="J10" s="3"/>
      <c r="K10" s="12">
        <f>SUM(K8:K9)</f>
        <v>551647701065</v>
      </c>
      <c r="M10" s="16">
        <f>SUM(M8:M9)</f>
        <v>386896439456</v>
      </c>
      <c r="O10" s="16">
        <f>SUM(O8:O9)</f>
        <v>342539068568</v>
      </c>
      <c r="Q10" s="16">
        <f>SUM(Q8:Q9)</f>
        <v>596005071953</v>
      </c>
      <c r="S10" s="8">
        <f>SUM(S8:S9)</f>
        <v>3.0093533703308181E-2</v>
      </c>
    </row>
    <row r="11" spans="1:19" ht="24.75" thickTop="1">
      <c r="Q11" s="2"/>
    </row>
    <row r="12" spans="1:19">
      <c r="S12" s="2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C8" sqref="C8"/>
    </sheetView>
  </sheetViews>
  <sheetFormatPr defaultRowHeight="24"/>
  <cols>
    <col min="1" max="1" width="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>
      <c r="A2" s="19" t="s">
        <v>0</v>
      </c>
      <c r="B2" s="19"/>
      <c r="C2" s="19"/>
      <c r="D2" s="19"/>
      <c r="E2" s="19"/>
      <c r="F2" s="19"/>
      <c r="G2" s="19"/>
    </row>
    <row r="3" spans="1:10" ht="24.75">
      <c r="A3" s="19" t="s">
        <v>139</v>
      </c>
      <c r="B3" s="19"/>
      <c r="C3" s="19"/>
      <c r="D3" s="19"/>
      <c r="E3" s="19"/>
      <c r="F3" s="19"/>
      <c r="G3" s="19"/>
    </row>
    <row r="4" spans="1:10" ht="24.75">
      <c r="A4" s="19" t="s">
        <v>2</v>
      </c>
      <c r="B4" s="19"/>
      <c r="C4" s="19"/>
      <c r="D4" s="19"/>
      <c r="E4" s="19"/>
      <c r="F4" s="19"/>
      <c r="G4" s="19"/>
    </row>
    <row r="6" spans="1:10" ht="24.75">
      <c r="A6" s="21" t="s">
        <v>143</v>
      </c>
      <c r="C6" s="21" t="s">
        <v>129</v>
      </c>
      <c r="E6" s="21" t="s">
        <v>197</v>
      </c>
      <c r="G6" s="21" t="s">
        <v>13</v>
      </c>
    </row>
    <row r="7" spans="1:10">
      <c r="A7" s="1" t="s">
        <v>208</v>
      </c>
      <c r="C7" s="11">
        <f>'سرمایه‌گذاری در سهام'!I76</f>
        <v>1958856570254</v>
      </c>
      <c r="D7" s="3"/>
      <c r="E7" s="7">
        <f>C7/$C$11</f>
        <v>0.9854107953531106</v>
      </c>
      <c r="F7" s="3"/>
      <c r="G7" s="7">
        <v>9.8906735849949343E-2</v>
      </c>
      <c r="J7" s="2"/>
    </row>
    <row r="8" spans="1:10">
      <c r="A8" s="1" t="s">
        <v>209</v>
      </c>
      <c r="C8" s="11">
        <f>'سرمایه‌گذاری در اوراق بهادار'!I30</f>
        <v>27126557586</v>
      </c>
      <c r="D8" s="3"/>
      <c r="E8" s="7">
        <f t="shared" ref="E8:E10" si="0">C8/$C$11</f>
        <v>1.3646125546877637E-2</v>
      </c>
      <c r="F8" s="3"/>
      <c r="G8" s="7">
        <v>1.3696762215362423E-3</v>
      </c>
      <c r="J8" s="2"/>
    </row>
    <row r="9" spans="1:10">
      <c r="A9" s="1" t="s">
        <v>210</v>
      </c>
      <c r="C9" s="11">
        <f>'درآمد سپرده بانکی'!E10</f>
        <v>1874703143</v>
      </c>
      <c r="D9" s="3"/>
      <c r="E9" s="7">
        <f t="shared" si="0"/>
        <v>9.4307707018848486E-4</v>
      </c>
      <c r="F9" s="3"/>
      <c r="G9" s="7">
        <v>9.4657654561062509E-5</v>
      </c>
      <c r="J9" s="2"/>
    </row>
    <row r="10" spans="1:10">
      <c r="A10" s="1" t="s">
        <v>204</v>
      </c>
      <c r="C10" s="11">
        <f>'سایر درآمدها'!C11</f>
        <v>4035</v>
      </c>
      <c r="D10" s="3"/>
      <c r="E10" s="7">
        <f t="shared" si="0"/>
        <v>2.0298232242364872E-9</v>
      </c>
      <c r="F10" s="3"/>
      <c r="G10" s="7">
        <v>2.0373552878493638E-10</v>
      </c>
      <c r="J10" s="2"/>
    </row>
    <row r="11" spans="1:10" ht="24.75" thickBot="1">
      <c r="C11" s="12">
        <f>SUM(C7:C10)</f>
        <v>1987857835018</v>
      </c>
      <c r="E11" s="8">
        <f>SUM(E7:E10)</f>
        <v>0.99999999999999989</v>
      </c>
      <c r="G11" s="8">
        <f>SUM(G7:G10)</f>
        <v>0.10037106992978218</v>
      </c>
      <c r="J11" s="2"/>
    </row>
    <row r="12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F21" sqref="F21"/>
    </sheetView>
  </sheetViews>
  <sheetFormatPr defaultRowHeight="24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21" t="s">
        <v>140</v>
      </c>
      <c r="B6" s="21" t="s">
        <v>140</v>
      </c>
      <c r="C6" s="21" t="s">
        <v>140</v>
      </c>
      <c r="D6" s="21" t="s">
        <v>140</v>
      </c>
      <c r="E6" s="21" t="s">
        <v>140</v>
      </c>
      <c r="F6" s="21" t="s">
        <v>140</v>
      </c>
      <c r="G6" s="21" t="s">
        <v>140</v>
      </c>
      <c r="I6" s="21" t="s">
        <v>141</v>
      </c>
      <c r="J6" s="21" t="s">
        <v>141</v>
      </c>
      <c r="K6" s="21" t="s">
        <v>141</v>
      </c>
      <c r="L6" s="21" t="s">
        <v>141</v>
      </c>
      <c r="M6" s="21" t="s">
        <v>141</v>
      </c>
      <c r="O6" s="21" t="s">
        <v>142</v>
      </c>
      <c r="P6" s="21" t="s">
        <v>142</v>
      </c>
      <c r="Q6" s="21" t="s">
        <v>142</v>
      </c>
      <c r="R6" s="21" t="s">
        <v>142</v>
      </c>
      <c r="S6" s="21" t="s">
        <v>142</v>
      </c>
    </row>
    <row r="7" spans="1:19" ht="24.75">
      <c r="A7" s="21" t="s">
        <v>143</v>
      </c>
      <c r="C7" s="21" t="s">
        <v>144</v>
      </c>
      <c r="E7" s="21" t="s">
        <v>80</v>
      </c>
      <c r="G7" s="21" t="s">
        <v>81</v>
      </c>
      <c r="I7" s="21" t="s">
        <v>145</v>
      </c>
      <c r="K7" s="21" t="s">
        <v>146</v>
      </c>
      <c r="M7" s="21" t="s">
        <v>147</v>
      </c>
      <c r="O7" s="21" t="s">
        <v>145</v>
      </c>
      <c r="Q7" s="21" t="s">
        <v>146</v>
      </c>
      <c r="S7" s="21" t="s">
        <v>147</v>
      </c>
    </row>
    <row r="8" spans="1:19">
      <c r="A8" s="1" t="s">
        <v>120</v>
      </c>
      <c r="C8" s="3" t="s">
        <v>212</v>
      </c>
      <c r="D8" s="3"/>
      <c r="E8" s="3" t="s">
        <v>122</v>
      </c>
      <c r="F8" s="3"/>
      <c r="G8" s="11">
        <v>16</v>
      </c>
      <c r="H8" s="3"/>
      <c r="I8" s="11">
        <v>2814441392</v>
      </c>
      <c r="J8" s="3"/>
      <c r="K8" s="11">
        <v>0</v>
      </c>
      <c r="L8" s="3"/>
      <c r="M8" s="11">
        <v>2814441392</v>
      </c>
      <c r="N8" s="3"/>
      <c r="O8" s="11">
        <v>18506193175</v>
      </c>
      <c r="P8" s="3"/>
      <c r="Q8" s="11">
        <v>0</v>
      </c>
      <c r="R8" s="3"/>
      <c r="S8" s="11">
        <v>18506193175</v>
      </c>
    </row>
    <row r="9" spans="1:19">
      <c r="A9" s="1" t="s">
        <v>117</v>
      </c>
      <c r="C9" s="3" t="s">
        <v>212</v>
      </c>
      <c r="D9" s="3"/>
      <c r="E9" s="3" t="s">
        <v>119</v>
      </c>
      <c r="F9" s="3"/>
      <c r="G9" s="11">
        <v>18</v>
      </c>
      <c r="H9" s="3"/>
      <c r="I9" s="11">
        <v>3112569863</v>
      </c>
      <c r="J9" s="3"/>
      <c r="K9" s="11">
        <v>0</v>
      </c>
      <c r="L9" s="3"/>
      <c r="M9" s="11">
        <v>3112569863</v>
      </c>
      <c r="N9" s="3"/>
      <c r="O9" s="11">
        <v>20461660274</v>
      </c>
      <c r="P9" s="3"/>
      <c r="Q9" s="11">
        <v>0</v>
      </c>
      <c r="R9" s="3"/>
      <c r="S9" s="11">
        <v>20461660274</v>
      </c>
    </row>
    <row r="10" spans="1:19">
      <c r="A10" s="1" t="s">
        <v>149</v>
      </c>
      <c r="C10" s="3" t="s">
        <v>212</v>
      </c>
      <c r="D10" s="3"/>
      <c r="E10" s="3" t="s">
        <v>150</v>
      </c>
      <c r="F10" s="3"/>
      <c r="G10" s="11">
        <v>15</v>
      </c>
      <c r="H10" s="3"/>
      <c r="I10" s="11">
        <v>0</v>
      </c>
      <c r="J10" s="3"/>
      <c r="K10" s="11">
        <v>0</v>
      </c>
      <c r="L10" s="3"/>
      <c r="M10" s="11">
        <v>0</v>
      </c>
      <c r="N10" s="3"/>
      <c r="O10" s="11">
        <v>5964657534</v>
      </c>
      <c r="P10" s="3"/>
      <c r="Q10" s="11">
        <v>0</v>
      </c>
      <c r="R10" s="3"/>
      <c r="S10" s="11">
        <v>5964657534</v>
      </c>
    </row>
    <row r="11" spans="1:19">
      <c r="A11" s="1" t="s">
        <v>114</v>
      </c>
      <c r="C11" s="3" t="s">
        <v>212</v>
      </c>
      <c r="D11" s="3"/>
      <c r="E11" s="3" t="s">
        <v>116</v>
      </c>
      <c r="F11" s="3"/>
      <c r="G11" s="11">
        <v>15</v>
      </c>
      <c r="H11" s="3"/>
      <c r="I11" s="11">
        <v>321264569</v>
      </c>
      <c r="J11" s="3"/>
      <c r="K11" s="11">
        <v>0</v>
      </c>
      <c r="L11" s="3"/>
      <c r="M11" s="11">
        <v>321264569</v>
      </c>
      <c r="N11" s="3"/>
      <c r="O11" s="11">
        <v>433294861</v>
      </c>
      <c r="P11" s="3"/>
      <c r="Q11" s="11">
        <v>0</v>
      </c>
      <c r="R11" s="3"/>
      <c r="S11" s="11">
        <v>433294861</v>
      </c>
    </row>
    <row r="12" spans="1:19">
      <c r="A12" s="1" t="s">
        <v>132</v>
      </c>
      <c r="C12" s="11">
        <v>1</v>
      </c>
      <c r="D12" s="3"/>
      <c r="E12" s="3" t="s">
        <v>212</v>
      </c>
      <c r="F12" s="3"/>
      <c r="G12" s="11">
        <v>8</v>
      </c>
      <c r="H12" s="3"/>
      <c r="I12" s="11">
        <v>1010</v>
      </c>
      <c r="J12" s="3"/>
      <c r="K12" s="11">
        <v>0</v>
      </c>
      <c r="L12" s="3"/>
      <c r="M12" s="11">
        <v>1010</v>
      </c>
      <c r="N12" s="3"/>
      <c r="O12" s="11">
        <v>14129635528</v>
      </c>
      <c r="P12" s="3"/>
      <c r="Q12" s="11">
        <v>0</v>
      </c>
      <c r="R12" s="3"/>
      <c r="S12" s="11">
        <v>14129635528</v>
      </c>
    </row>
    <row r="13" spans="1:19">
      <c r="A13" s="1" t="s">
        <v>136</v>
      </c>
      <c r="C13" s="11">
        <v>17</v>
      </c>
      <c r="D13" s="3"/>
      <c r="E13" s="3" t="s">
        <v>212</v>
      </c>
      <c r="F13" s="3"/>
      <c r="G13" s="11">
        <v>10</v>
      </c>
      <c r="H13" s="3"/>
      <c r="I13" s="11">
        <v>1874702133</v>
      </c>
      <c r="J13" s="3"/>
      <c r="K13" s="11">
        <v>0</v>
      </c>
      <c r="L13" s="3"/>
      <c r="M13" s="11">
        <v>1874702133</v>
      </c>
      <c r="N13" s="3"/>
      <c r="O13" s="11">
        <v>5927105825</v>
      </c>
      <c r="P13" s="3"/>
      <c r="Q13" s="11">
        <v>0</v>
      </c>
      <c r="R13" s="3"/>
      <c r="S13" s="11">
        <v>5927105825</v>
      </c>
    </row>
    <row r="14" spans="1:19" ht="24.75" thickBot="1">
      <c r="C14" s="3"/>
      <c r="D14" s="3"/>
      <c r="E14" s="3"/>
      <c r="F14" s="3"/>
      <c r="G14" s="3"/>
      <c r="H14" s="3"/>
      <c r="I14" s="12">
        <f>SUM(I8:I13)</f>
        <v>8122978967</v>
      </c>
      <c r="J14" s="3"/>
      <c r="K14" s="12">
        <f>SUM(K8:K13)</f>
        <v>0</v>
      </c>
      <c r="L14" s="3"/>
      <c r="M14" s="12">
        <f>SUM(M8:M13)</f>
        <v>8122978967</v>
      </c>
      <c r="N14" s="3"/>
      <c r="O14" s="12">
        <f>SUM(O8:O13)</f>
        <v>65422547197</v>
      </c>
      <c r="P14" s="3"/>
      <c r="Q14" s="12">
        <f>SUM(Q8:Q13)</f>
        <v>0</v>
      </c>
      <c r="R14" s="3"/>
      <c r="S14" s="12">
        <f>SUM(S8:S13)</f>
        <v>65422547197</v>
      </c>
    </row>
    <row r="15" spans="1:19" ht="24.75" thickTop="1">
      <c r="M15" s="2"/>
      <c r="N15" s="2"/>
      <c r="O15" s="2"/>
      <c r="P15" s="2"/>
      <c r="Q15" s="2"/>
      <c r="R15" s="2"/>
      <c r="S15" s="2"/>
    </row>
    <row r="16" spans="1:19">
      <c r="S16" s="2"/>
    </row>
    <row r="18" spans="13:19">
      <c r="M18" s="2"/>
      <c r="N18" s="2"/>
      <c r="O18" s="2"/>
      <c r="P18" s="2"/>
      <c r="Q18" s="2"/>
      <c r="R18" s="2"/>
      <c r="S18" s="2"/>
    </row>
  </sheetData>
  <mergeCells count="16">
    <mergeCell ref="A2:S2"/>
    <mergeCell ref="A4:S4"/>
    <mergeCell ref="Q7"/>
    <mergeCell ref="S7"/>
    <mergeCell ref="O6:S6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23"/>
  <sheetViews>
    <sheetView rightToLeft="1" topLeftCell="B2" workbookViewId="0">
      <selection activeCell="O20" sqref="O20"/>
    </sheetView>
  </sheetViews>
  <sheetFormatPr defaultRowHeight="24"/>
  <cols>
    <col min="1" max="1" width="32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7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7" ht="24.75">
      <c r="A6" s="20" t="s">
        <v>3</v>
      </c>
      <c r="C6" s="21" t="s">
        <v>151</v>
      </c>
      <c r="D6" s="21" t="s">
        <v>151</v>
      </c>
      <c r="E6" s="21" t="s">
        <v>151</v>
      </c>
      <c r="F6" s="21" t="s">
        <v>151</v>
      </c>
      <c r="G6" s="21" t="s">
        <v>151</v>
      </c>
      <c r="I6" s="21" t="s">
        <v>141</v>
      </c>
      <c r="J6" s="21" t="s">
        <v>141</v>
      </c>
      <c r="K6" s="21" t="s">
        <v>141</v>
      </c>
      <c r="L6" s="21" t="s">
        <v>141</v>
      </c>
      <c r="M6" s="21" t="s">
        <v>141</v>
      </c>
      <c r="O6" s="21" t="s">
        <v>142</v>
      </c>
      <c r="P6" s="21" t="s">
        <v>142</v>
      </c>
      <c r="Q6" s="21" t="s">
        <v>142</v>
      </c>
      <c r="R6" s="21" t="s">
        <v>142</v>
      </c>
      <c r="S6" s="21" t="s">
        <v>142</v>
      </c>
    </row>
    <row r="7" spans="1:27" ht="24.75">
      <c r="A7" s="21" t="s">
        <v>3</v>
      </c>
      <c r="C7" s="21" t="s">
        <v>152</v>
      </c>
      <c r="E7" s="21" t="s">
        <v>153</v>
      </c>
      <c r="G7" s="21" t="s">
        <v>154</v>
      </c>
      <c r="I7" s="21" t="s">
        <v>155</v>
      </c>
      <c r="K7" s="21" t="s">
        <v>146</v>
      </c>
      <c r="M7" s="21" t="s">
        <v>156</v>
      </c>
      <c r="O7" s="21" t="s">
        <v>155</v>
      </c>
      <c r="Q7" s="21" t="s">
        <v>146</v>
      </c>
      <c r="S7" s="21" t="s">
        <v>156</v>
      </c>
    </row>
    <row r="8" spans="1:27">
      <c r="A8" s="1" t="s">
        <v>40</v>
      </c>
      <c r="C8" s="3" t="s">
        <v>157</v>
      </c>
      <c r="D8" s="3"/>
      <c r="E8" s="11">
        <v>124663271</v>
      </c>
      <c r="F8" s="3"/>
      <c r="G8" s="11">
        <v>1100</v>
      </c>
      <c r="H8" s="3"/>
      <c r="I8" s="11">
        <v>0</v>
      </c>
      <c r="J8" s="3"/>
      <c r="K8" s="11">
        <v>0</v>
      </c>
      <c r="L8" s="3"/>
      <c r="M8" s="11">
        <v>0</v>
      </c>
      <c r="N8" s="3"/>
      <c r="O8" s="11">
        <v>137129598100</v>
      </c>
      <c r="P8" s="3"/>
      <c r="Q8" s="11">
        <v>14677479919</v>
      </c>
      <c r="R8" s="3"/>
      <c r="S8" s="11">
        <v>122452118181</v>
      </c>
      <c r="T8" s="3"/>
      <c r="U8" s="3"/>
      <c r="V8" s="3"/>
      <c r="W8" s="3"/>
      <c r="X8" s="3"/>
      <c r="Y8" s="3"/>
      <c r="Z8" s="3"/>
      <c r="AA8" s="3"/>
    </row>
    <row r="9" spans="1:27">
      <c r="A9" s="1" t="s">
        <v>60</v>
      </c>
      <c r="C9" s="3" t="s">
        <v>158</v>
      </c>
      <c r="D9" s="3"/>
      <c r="E9" s="11">
        <v>10000000</v>
      </c>
      <c r="F9" s="3"/>
      <c r="G9" s="11">
        <v>150</v>
      </c>
      <c r="H9" s="3"/>
      <c r="I9" s="11">
        <v>0</v>
      </c>
      <c r="J9" s="3"/>
      <c r="K9" s="11">
        <v>0</v>
      </c>
      <c r="L9" s="3"/>
      <c r="M9" s="11">
        <v>0</v>
      </c>
      <c r="N9" s="3"/>
      <c r="O9" s="11">
        <v>1500000000</v>
      </c>
      <c r="P9" s="3"/>
      <c r="Q9" s="11">
        <v>0</v>
      </c>
      <c r="R9" s="3"/>
      <c r="S9" s="11">
        <v>1500000000</v>
      </c>
      <c r="T9" s="3"/>
      <c r="U9" s="3"/>
      <c r="V9" s="3"/>
      <c r="W9" s="3"/>
      <c r="X9" s="3"/>
      <c r="Y9" s="3"/>
      <c r="Z9" s="3"/>
      <c r="AA9" s="3"/>
    </row>
    <row r="10" spans="1:27">
      <c r="A10" s="1" t="s">
        <v>43</v>
      </c>
      <c r="C10" s="3" t="s">
        <v>159</v>
      </c>
      <c r="D10" s="3"/>
      <c r="E10" s="11">
        <v>44507942</v>
      </c>
      <c r="F10" s="3"/>
      <c r="G10" s="11">
        <v>1930</v>
      </c>
      <c r="H10" s="3"/>
      <c r="I10" s="11">
        <v>0</v>
      </c>
      <c r="J10" s="3"/>
      <c r="K10" s="11">
        <v>0</v>
      </c>
      <c r="L10" s="3"/>
      <c r="M10" s="11">
        <v>0</v>
      </c>
      <c r="N10" s="3"/>
      <c r="O10" s="11">
        <v>85900328060</v>
      </c>
      <c r="P10" s="3"/>
      <c r="Q10" s="11">
        <v>10711791509</v>
      </c>
      <c r="R10" s="3"/>
      <c r="S10" s="11">
        <v>75188536551</v>
      </c>
      <c r="T10" s="3"/>
      <c r="U10" s="3"/>
      <c r="V10" s="3"/>
      <c r="W10" s="3"/>
      <c r="X10" s="3"/>
      <c r="Y10" s="3"/>
      <c r="Z10" s="3"/>
      <c r="AA10" s="3"/>
    </row>
    <row r="11" spans="1:27">
      <c r="A11" s="1" t="s">
        <v>63</v>
      </c>
      <c r="C11" s="3" t="s">
        <v>160</v>
      </c>
      <c r="D11" s="3"/>
      <c r="E11" s="11">
        <v>30485496</v>
      </c>
      <c r="F11" s="3"/>
      <c r="G11" s="11">
        <v>250</v>
      </c>
      <c r="H11" s="3"/>
      <c r="I11" s="11">
        <v>0</v>
      </c>
      <c r="J11" s="3"/>
      <c r="K11" s="11">
        <v>0</v>
      </c>
      <c r="L11" s="3"/>
      <c r="M11" s="11">
        <v>0</v>
      </c>
      <c r="N11" s="3"/>
      <c r="O11" s="11">
        <v>7621374000</v>
      </c>
      <c r="P11" s="3"/>
      <c r="Q11" s="11">
        <v>873523157</v>
      </c>
      <c r="R11" s="3"/>
      <c r="S11" s="11">
        <v>6747850843</v>
      </c>
      <c r="T11" s="3"/>
      <c r="U11" s="3"/>
      <c r="V11" s="3"/>
      <c r="W11" s="3"/>
      <c r="X11" s="3"/>
      <c r="Y11" s="3"/>
      <c r="Z11" s="3"/>
      <c r="AA11" s="3"/>
    </row>
    <row r="12" spans="1:27">
      <c r="A12" s="1" t="s">
        <v>47</v>
      </c>
      <c r="C12" s="3" t="s">
        <v>161</v>
      </c>
      <c r="D12" s="3"/>
      <c r="E12" s="11">
        <v>13771083</v>
      </c>
      <c r="F12" s="3"/>
      <c r="G12" s="11">
        <v>880</v>
      </c>
      <c r="H12" s="3"/>
      <c r="I12" s="11">
        <v>0</v>
      </c>
      <c r="J12" s="3"/>
      <c r="K12" s="11">
        <v>0</v>
      </c>
      <c r="L12" s="3"/>
      <c r="M12" s="11">
        <v>0</v>
      </c>
      <c r="N12" s="3"/>
      <c r="O12" s="11">
        <v>12118553040</v>
      </c>
      <c r="P12" s="3"/>
      <c r="Q12" s="11">
        <v>1156293165</v>
      </c>
      <c r="R12" s="3"/>
      <c r="S12" s="11">
        <v>10962259875</v>
      </c>
      <c r="T12" s="3"/>
      <c r="U12" s="3"/>
      <c r="V12" s="3"/>
      <c r="W12" s="3"/>
      <c r="X12" s="3"/>
      <c r="Y12" s="3"/>
      <c r="Z12" s="3"/>
      <c r="AA12" s="3"/>
    </row>
    <row r="13" spans="1:27">
      <c r="A13" s="1" t="s">
        <v>46</v>
      </c>
      <c r="C13" s="3" t="s">
        <v>162</v>
      </c>
      <c r="D13" s="3"/>
      <c r="E13" s="11">
        <v>19324849</v>
      </c>
      <c r="F13" s="3"/>
      <c r="G13" s="11">
        <v>100</v>
      </c>
      <c r="H13" s="3"/>
      <c r="I13" s="11">
        <v>0</v>
      </c>
      <c r="J13" s="3"/>
      <c r="K13" s="11">
        <v>0</v>
      </c>
      <c r="L13" s="3"/>
      <c r="M13" s="11">
        <v>0</v>
      </c>
      <c r="N13" s="3"/>
      <c r="O13" s="11">
        <v>1932484900</v>
      </c>
      <c r="P13" s="3"/>
      <c r="Q13" s="11">
        <v>233852778</v>
      </c>
      <c r="R13" s="3"/>
      <c r="S13" s="11">
        <v>1698632122</v>
      </c>
      <c r="T13" s="3"/>
      <c r="U13" s="3"/>
      <c r="V13" s="3"/>
      <c r="W13" s="3"/>
      <c r="X13" s="3"/>
      <c r="Y13" s="3"/>
      <c r="Z13" s="3"/>
      <c r="AA13" s="3"/>
    </row>
    <row r="14" spans="1:27">
      <c r="A14" s="1" t="s">
        <v>62</v>
      </c>
      <c r="C14" s="3" t="s">
        <v>163</v>
      </c>
      <c r="D14" s="3"/>
      <c r="E14" s="11">
        <v>47100791</v>
      </c>
      <c r="F14" s="3"/>
      <c r="G14" s="11">
        <v>3530</v>
      </c>
      <c r="H14" s="3"/>
      <c r="I14" s="11">
        <v>0</v>
      </c>
      <c r="J14" s="3"/>
      <c r="K14" s="11">
        <v>0</v>
      </c>
      <c r="L14" s="3"/>
      <c r="M14" s="11">
        <v>0</v>
      </c>
      <c r="N14" s="3"/>
      <c r="O14" s="11">
        <v>166265792230</v>
      </c>
      <c r="P14" s="3"/>
      <c r="Q14" s="11">
        <v>15677667754</v>
      </c>
      <c r="R14" s="3"/>
      <c r="S14" s="11">
        <v>150588124476</v>
      </c>
      <c r="T14" s="3"/>
      <c r="U14" s="3"/>
      <c r="V14" s="3"/>
      <c r="W14" s="3"/>
      <c r="X14" s="3"/>
      <c r="Y14" s="3"/>
      <c r="Z14" s="3"/>
      <c r="AA14" s="3"/>
    </row>
    <row r="15" spans="1:27">
      <c r="A15" s="1" t="s">
        <v>19</v>
      </c>
      <c r="C15" s="3" t="s">
        <v>164</v>
      </c>
      <c r="D15" s="3"/>
      <c r="E15" s="11">
        <v>3921979</v>
      </c>
      <c r="F15" s="3"/>
      <c r="G15" s="11">
        <v>13500</v>
      </c>
      <c r="H15" s="3"/>
      <c r="I15" s="11">
        <v>0</v>
      </c>
      <c r="J15" s="3"/>
      <c r="K15" s="11">
        <v>0</v>
      </c>
      <c r="L15" s="3"/>
      <c r="M15" s="11">
        <v>0</v>
      </c>
      <c r="N15" s="3"/>
      <c r="O15" s="11">
        <v>52946716500</v>
      </c>
      <c r="P15" s="3"/>
      <c r="Q15" s="11">
        <v>0</v>
      </c>
      <c r="R15" s="3"/>
      <c r="S15" s="11">
        <v>52946716500</v>
      </c>
      <c r="T15" s="3"/>
      <c r="U15" s="3"/>
      <c r="V15" s="3"/>
      <c r="W15" s="3"/>
      <c r="X15" s="3"/>
      <c r="Y15" s="3"/>
      <c r="Z15" s="3"/>
      <c r="AA15" s="3"/>
    </row>
    <row r="16" spans="1:27">
      <c r="A16" s="1" t="s">
        <v>51</v>
      </c>
      <c r="C16" s="3" t="s">
        <v>165</v>
      </c>
      <c r="D16" s="3"/>
      <c r="E16" s="11">
        <v>20000000</v>
      </c>
      <c r="F16" s="3"/>
      <c r="G16" s="11">
        <v>600</v>
      </c>
      <c r="H16" s="3"/>
      <c r="I16" s="11">
        <v>0</v>
      </c>
      <c r="J16" s="3"/>
      <c r="K16" s="11">
        <v>0</v>
      </c>
      <c r="L16" s="3"/>
      <c r="M16" s="11">
        <v>0</v>
      </c>
      <c r="N16" s="3"/>
      <c r="O16" s="11">
        <v>12000000000</v>
      </c>
      <c r="P16" s="3"/>
      <c r="Q16" s="11">
        <v>0</v>
      </c>
      <c r="R16" s="3"/>
      <c r="S16" s="11">
        <v>12000000000</v>
      </c>
      <c r="T16" s="3"/>
      <c r="U16" s="3"/>
      <c r="V16" s="3"/>
      <c r="W16" s="3"/>
      <c r="X16" s="3"/>
      <c r="Y16" s="3"/>
      <c r="Z16" s="3"/>
      <c r="AA16" s="3"/>
    </row>
    <row r="17" spans="1:27">
      <c r="A17" s="1" t="s">
        <v>64</v>
      </c>
      <c r="C17" s="3" t="s">
        <v>166</v>
      </c>
      <c r="D17" s="3"/>
      <c r="E17" s="11">
        <v>522412</v>
      </c>
      <c r="F17" s="3"/>
      <c r="G17" s="11">
        <v>2600</v>
      </c>
      <c r="H17" s="3"/>
      <c r="I17" s="11">
        <v>0</v>
      </c>
      <c r="J17" s="3"/>
      <c r="K17" s="11">
        <v>0</v>
      </c>
      <c r="L17" s="3"/>
      <c r="M17" s="11">
        <v>0</v>
      </c>
      <c r="N17" s="3"/>
      <c r="O17" s="11">
        <v>1358271200</v>
      </c>
      <c r="P17" s="3"/>
      <c r="Q17" s="11">
        <v>0</v>
      </c>
      <c r="R17" s="3"/>
      <c r="S17" s="11">
        <v>1358271200</v>
      </c>
      <c r="T17" s="3"/>
      <c r="U17" s="3"/>
      <c r="V17" s="3"/>
      <c r="W17" s="3"/>
      <c r="X17" s="3"/>
      <c r="Y17" s="3"/>
      <c r="Z17" s="3"/>
      <c r="AA17" s="3"/>
    </row>
    <row r="18" spans="1:27">
      <c r="A18" s="1" t="s">
        <v>66</v>
      </c>
      <c r="C18" s="3" t="s">
        <v>167</v>
      </c>
      <c r="D18" s="3"/>
      <c r="E18" s="11">
        <v>18769593</v>
      </c>
      <c r="F18" s="3"/>
      <c r="G18" s="11">
        <v>1200</v>
      </c>
      <c r="H18" s="3"/>
      <c r="I18" s="11">
        <v>0</v>
      </c>
      <c r="J18" s="3"/>
      <c r="K18" s="11">
        <v>0</v>
      </c>
      <c r="L18" s="3"/>
      <c r="M18" s="11">
        <v>0</v>
      </c>
      <c r="N18" s="3"/>
      <c r="O18" s="11">
        <v>22523511600</v>
      </c>
      <c r="P18" s="3"/>
      <c r="Q18" s="11">
        <v>2844081955</v>
      </c>
      <c r="R18" s="3"/>
      <c r="S18" s="11">
        <v>19679429645</v>
      </c>
      <c r="T18" s="3"/>
      <c r="U18" s="3"/>
      <c r="V18" s="3"/>
      <c r="W18" s="3"/>
      <c r="X18" s="3"/>
      <c r="Y18" s="3"/>
      <c r="Z18" s="3"/>
      <c r="AA18" s="3"/>
    </row>
    <row r="19" spans="1:27">
      <c r="A19" s="1" t="s">
        <v>33</v>
      </c>
      <c r="C19" s="3" t="s">
        <v>168</v>
      </c>
      <c r="D19" s="3"/>
      <c r="E19" s="11">
        <v>7825000</v>
      </c>
      <c r="F19" s="3"/>
      <c r="G19" s="11">
        <v>2</v>
      </c>
      <c r="H19" s="3"/>
      <c r="I19" s="11">
        <v>0</v>
      </c>
      <c r="J19" s="3"/>
      <c r="K19" s="11">
        <v>0</v>
      </c>
      <c r="L19" s="3"/>
      <c r="M19" s="11">
        <v>0</v>
      </c>
      <c r="N19" s="3"/>
      <c r="O19" s="11">
        <v>15650000</v>
      </c>
      <c r="P19" s="3"/>
      <c r="Q19" s="11">
        <v>1910373</v>
      </c>
      <c r="R19" s="3"/>
      <c r="S19" s="11">
        <v>13739627</v>
      </c>
      <c r="T19" s="3"/>
      <c r="U19" s="3"/>
      <c r="V19" s="3"/>
      <c r="W19" s="3"/>
      <c r="X19" s="3"/>
      <c r="Y19" s="3"/>
      <c r="Z19" s="3"/>
      <c r="AA19" s="3"/>
    </row>
    <row r="20" spans="1:27">
      <c r="A20" s="1" t="s">
        <v>215</v>
      </c>
      <c r="C20" s="3" t="s">
        <v>212</v>
      </c>
      <c r="D20" s="3"/>
      <c r="E20" s="11">
        <v>0</v>
      </c>
      <c r="F20" s="3"/>
      <c r="G20" s="11">
        <v>0</v>
      </c>
      <c r="H20" s="3"/>
      <c r="I20" s="11">
        <v>0</v>
      </c>
      <c r="J20" s="3"/>
      <c r="K20" s="11">
        <v>0</v>
      </c>
      <c r="L20" s="3"/>
      <c r="M20" s="11">
        <v>0</v>
      </c>
      <c r="N20" s="3"/>
      <c r="O20" s="11">
        <v>143473</v>
      </c>
      <c r="P20" s="3"/>
      <c r="Q20" s="11">
        <v>0</v>
      </c>
      <c r="R20" s="3"/>
      <c r="S20" s="11">
        <v>143473</v>
      </c>
      <c r="T20" s="3"/>
      <c r="U20" s="3"/>
      <c r="V20" s="3"/>
      <c r="W20" s="3"/>
      <c r="X20" s="3"/>
      <c r="Y20" s="3"/>
      <c r="Z20" s="3"/>
      <c r="AA20" s="3"/>
    </row>
    <row r="21" spans="1:27" ht="24.75" thickBot="1">
      <c r="C21" s="3"/>
      <c r="D21" s="3"/>
      <c r="E21" s="3"/>
      <c r="F21" s="3"/>
      <c r="G21" s="3"/>
      <c r="H21" s="3"/>
      <c r="I21" s="12">
        <f>SUM(I8:I20)</f>
        <v>0</v>
      </c>
      <c r="J21" s="3"/>
      <c r="K21" s="12">
        <f>SUM(K8:K20)</f>
        <v>0</v>
      </c>
      <c r="L21" s="3"/>
      <c r="M21" s="12">
        <f>SUM(M8:M20)</f>
        <v>0</v>
      </c>
      <c r="N21" s="3"/>
      <c r="O21" s="12">
        <f>SUM(O8:O20)</f>
        <v>501312423103</v>
      </c>
      <c r="P21" s="3"/>
      <c r="Q21" s="12">
        <f>SUM(Q8:Q20)</f>
        <v>46176600610</v>
      </c>
      <c r="R21" s="3"/>
      <c r="S21" s="12">
        <f>SUM(S8:S20)</f>
        <v>455135822493</v>
      </c>
      <c r="T21" s="3"/>
      <c r="U21" s="3"/>
      <c r="V21" s="3"/>
      <c r="W21" s="3"/>
      <c r="X21" s="3"/>
      <c r="Y21" s="3"/>
      <c r="Z21" s="3"/>
      <c r="AA21" s="3"/>
    </row>
    <row r="22" spans="1:27" ht="24.75" thickTop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O2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2"/>
  <sheetViews>
    <sheetView rightToLeft="1" topLeftCell="A58" workbookViewId="0">
      <selection activeCell="I85" sqref="I85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20" t="s">
        <v>3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H6" s="21" t="s">
        <v>141</v>
      </c>
      <c r="I6" s="21" t="s">
        <v>141</v>
      </c>
      <c r="K6" s="21" t="s">
        <v>142</v>
      </c>
      <c r="L6" s="21" t="s">
        <v>142</v>
      </c>
      <c r="M6" s="21" t="s">
        <v>142</v>
      </c>
      <c r="N6" s="21" t="s">
        <v>142</v>
      </c>
      <c r="O6" s="21" t="s">
        <v>142</v>
      </c>
      <c r="P6" s="21" t="s">
        <v>142</v>
      </c>
      <c r="Q6" s="21" t="s">
        <v>142</v>
      </c>
    </row>
    <row r="7" spans="1:17" ht="24.75">
      <c r="A7" s="21" t="s">
        <v>3</v>
      </c>
      <c r="C7" s="21" t="s">
        <v>7</v>
      </c>
      <c r="E7" s="21" t="s">
        <v>169</v>
      </c>
      <c r="G7" s="21" t="s">
        <v>170</v>
      </c>
      <c r="I7" s="21" t="s">
        <v>171</v>
      </c>
      <c r="K7" s="21" t="s">
        <v>7</v>
      </c>
      <c r="M7" s="21" t="s">
        <v>169</v>
      </c>
      <c r="O7" s="21" t="s">
        <v>170</v>
      </c>
      <c r="Q7" s="21" t="s">
        <v>171</v>
      </c>
    </row>
    <row r="8" spans="1:17">
      <c r="A8" s="1" t="s">
        <v>29</v>
      </c>
      <c r="C8" s="5">
        <v>1315999</v>
      </c>
      <c r="D8" s="5"/>
      <c r="E8" s="5">
        <v>9209508393</v>
      </c>
      <c r="F8" s="5"/>
      <c r="G8" s="5">
        <v>8398443734</v>
      </c>
      <c r="H8" s="5"/>
      <c r="I8" s="5">
        <f>E8-G8</f>
        <v>811064659</v>
      </c>
      <c r="J8" s="5"/>
      <c r="K8" s="5">
        <v>1315999</v>
      </c>
      <c r="L8" s="5"/>
      <c r="M8" s="5">
        <v>9209508393</v>
      </c>
      <c r="N8" s="5"/>
      <c r="O8" s="5">
        <v>9393600862</v>
      </c>
      <c r="P8" s="5"/>
      <c r="Q8" s="5">
        <f>M8-O8</f>
        <v>-184092469</v>
      </c>
    </row>
    <row r="9" spans="1:17">
      <c r="A9" s="1" t="s">
        <v>68</v>
      </c>
      <c r="C9" s="5">
        <v>6666666</v>
      </c>
      <c r="D9" s="5"/>
      <c r="E9" s="5">
        <v>22863147713</v>
      </c>
      <c r="F9" s="5"/>
      <c r="G9" s="5">
        <v>26479997352</v>
      </c>
      <c r="H9" s="5"/>
      <c r="I9" s="5">
        <f t="shared" ref="I9:I72" si="0">E9-G9</f>
        <v>-3616849639</v>
      </c>
      <c r="J9" s="5"/>
      <c r="K9" s="5">
        <v>6666666</v>
      </c>
      <c r="L9" s="5"/>
      <c r="M9" s="5">
        <v>22863147713</v>
      </c>
      <c r="N9" s="5"/>
      <c r="O9" s="5">
        <v>26479997352</v>
      </c>
      <c r="P9" s="5"/>
      <c r="Q9" s="5">
        <f t="shared" ref="Q9:Q72" si="1">M9-O9</f>
        <v>-3616849639</v>
      </c>
    </row>
    <row r="10" spans="1:17">
      <c r="A10" s="1" t="s">
        <v>26</v>
      </c>
      <c r="C10" s="5">
        <v>3097936</v>
      </c>
      <c r="D10" s="5"/>
      <c r="E10" s="5">
        <v>25867827558</v>
      </c>
      <c r="F10" s="5"/>
      <c r="G10" s="5">
        <v>17460783602</v>
      </c>
      <c r="H10" s="5"/>
      <c r="I10" s="5">
        <f t="shared" si="0"/>
        <v>8407043956</v>
      </c>
      <c r="J10" s="5"/>
      <c r="K10" s="5">
        <v>3097936</v>
      </c>
      <c r="L10" s="5"/>
      <c r="M10" s="5">
        <v>25867827558</v>
      </c>
      <c r="N10" s="5"/>
      <c r="O10" s="5">
        <v>25108771280</v>
      </c>
      <c r="P10" s="5"/>
      <c r="Q10" s="5">
        <f t="shared" si="1"/>
        <v>759056278</v>
      </c>
    </row>
    <row r="11" spans="1:17">
      <c r="A11" s="1" t="s">
        <v>27</v>
      </c>
      <c r="C11" s="5">
        <v>45419</v>
      </c>
      <c r="D11" s="5"/>
      <c r="E11" s="5">
        <v>442909305</v>
      </c>
      <c r="F11" s="5"/>
      <c r="G11" s="5">
        <v>436136992</v>
      </c>
      <c r="H11" s="5"/>
      <c r="I11" s="5">
        <f t="shared" si="0"/>
        <v>6772313</v>
      </c>
      <c r="J11" s="5"/>
      <c r="K11" s="5">
        <v>45419</v>
      </c>
      <c r="L11" s="5"/>
      <c r="M11" s="5">
        <v>442909305</v>
      </c>
      <c r="N11" s="5"/>
      <c r="O11" s="5">
        <v>37016485</v>
      </c>
      <c r="P11" s="5"/>
      <c r="Q11" s="5">
        <f t="shared" si="1"/>
        <v>405892820</v>
      </c>
    </row>
    <row r="12" spans="1:17">
      <c r="A12" s="1" t="s">
        <v>17</v>
      </c>
      <c r="C12" s="5">
        <v>75671122</v>
      </c>
      <c r="D12" s="5"/>
      <c r="E12" s="5">
        <v>666456986381</v>
      </c>
      <c r="F12" s="5"/>
      <c r="G12" s="5">
        <v>567917635121</v>
      </c>
      <c r="H12" s="5"/>
      <c r="I12" s="5">
        <f t="shared" si="0"/>
        <v>98539351260</v>
      </c>
      <c r="J12" s="5"/>
      <c r="K12" s="5">
        <v>75671122</v>
      </c>
      <c r="L12" s="5"/>
      <c r="M12" s="5">
        <v>666456986381</v>
      </c>
      <c r="N12" s="5"/>
      <c r="O12" s="5">
        <v>449068646358</v>
      </c>
      <c r="P12" s="5"/>
      <c r="Q12" s="5">
        <f t="shared" si="1"/>
        <v>217388340023</v>
      </c>
    </row>
    <row r="13" spans="1:17">
      <c r="A13" s="1" t="s">
        <v>62</v>
      </c>
      <c r="C13" s="5">
        <v>47100791</v>
      </c>
      <c r="D13" s="5"/>
      <c r="E13" s="5">
        <v>1440668055602</v>
      </c>
      <c r="F13" s="5"/>
      <c r="G13" s="5">
        <v>1268368463642</v>
      </c>
      <c r="H13" s="5"/>
      <c r="I13" s="5">
        <f t="shared" si="0"/>
        <v>172299591960</v>
      </c>
      <c r="J13" s="5"/>
      <c r="K13" s="5">
        <v>47100791</v>
      </c>
      <c r="L13" s="5"/>
      <c r="M13" s="5">
        <v>1440668055602</v>
      </c>
      <c r="N13" s="5"/>
      <c r="O13" s="5">
        <v>1348899794667</v>
      </c>
      <c r="P13" s="5"/>
      <c r="Q13" s="5">
        <f t="shared" si="1"/>
        <v>91768260935</v>
      </c>
    </row>
    <row r="14" spans="1:17">
      <c r="A14" s="1" t="s">
        <v>19</v>
      </c>
      <c r="C14" s="5">
        <v>3921979</v>
      </c>
      <c r="D14" s="5"/>
      <c r="E14" s="5">
        <v>696882476459</v>
      </c>
      <c r="F14" s="5"/>
      <c r="G14" s="5">
        <v>613958335065</v>
      </c>
      <c r="H14" s="5"/>
      <c r="I14" s="5">
        <f t="shared" si="0"/>
        <v>82924141394</v>
      </c>
      <c r="J14" s="5"/>
      <c r="K14" s="5">
        <v>3921979</v>
      </c>
      <c r="L14" s="5"/>
      <c r="M14" s="5">
        <v>696882476459</v>
      </c>
      <c r="N14" s="5"/>
      <c r="O14" s="5">
        <v>603431998357</v>
      </c>
      <c r="P14" s="5"/>
      <c r="Q14" s="5">
        <f t="shared" si="1"/>
        <v>93450478102</v>
      </c>
    </row>
    <row r="15" spans="1:17">
      <c r="A15" s="1" t="s">
        <v>52</v>
      </c>
      <c r="C15" s="5">
        <v>7691309</v>
      </c>
      <c r="D15" s="5"/>
      <c r="E15" s="5">
        <v>490538212846</v>
      </c>
      <c r="F15" s="5"/>
      <c r="G15" s="5">
        <v>399785585251</v>
      </c>
      <c r="H15" s="5"/>
      <c r="I15" s="5">
        <f t="shared" si="0"/>
        <v>90752627595</v>
      </c>
      <c r="J15" s="5"/>
      <c r="K15" s="5">
        <v>7691309</v>
      </c>
      <c r="L15" s="5"/>
      <c r="M15" s="5">
        <v>490538212846</v>
      </c>
      <c r="N15" s="5"/>
      <c r="O15" s="5">
        <v>339332445707</v>
      </c>
      <c r="P15" s="5"/>
      <c r="Q15" s="5">
        <f t="shared" si="1"/>
        <v>151205767139</v>
      </c>
    </row>
    <row r="16" spans="1:17">
      <c r="A16" s="1" t="s">
        <v>21</v>
      </c>
      <c r="C16" s="5">
        <v>1889027</v>
      </c>
      <c r="D16" s="5"/>
      <c r="E16" s="5">
        <v>346263976156</v>
      </c>
      <c r="F16" s="5"/>
      <c r="G16" s="5">
        <v>343822852679</v>
      </c>
      <c r="H16" s="5"/>
      <c r="I16" s="5">
        <f t="shared" si="0"/>
        <v>2441123477</v>
      </c>
      <c r="J16" s="5"/>
      <c r="K16" s="5">
        <v>1889027</v>
      </c>
      <c r="L16" s="5"/>
      <c r="M16" s="5">
        <v>346263976156</v>
      </c>
      <c r="N16" s="5"/>
      <c r="O16" s="5">
        <v>453339162969</v>
      </c>
      <c r="P16" s="5"/>
      <c r="Q16" s="5">
        <f t="shared" si="1"/>
        <v>-107075186813</v>
      </c>
    </row>
    <row r="17" spans="1:17">
      <c r="A17" s="1" t="s">
        <v>35</v>
      </c>
      <c r="C17" s="5">
        <v>3898275</v>
      </c>
      <c r="D17" s="5"/>
      <c r="E17" s="5">
        <v>74130285445</v>
      </c>
      <c r="F17" s="5"/>
      <c r="G17" s="5">
        <v>66380124918</v>
      </c>
      <c r="H17" s="5"/>
      <c r="I17" s="5">
        <f t="shared" si="0"/>
        <v>7750160527</v>
      </c>
      <c r="J17" s="5"/>
      <c r="K17" s="5">
        <v>3898275</v>
      </c>
      <c r="L17" s="5"/>
      <c r="M17" s="5">
        <v>74130285445</v>
      </c>
      <c r="N17" s="5"/>
      <c r="O17" s="5">
        <v>79555397814</v>
      </c>
      <c r="P17" s="5"/>
      <c r="Q17" s="5">
        <f t="shared" si="1"/>
        <v>-5425112369</v>
      </c>
    </row>
    <row r="18" spans="1:17">
      <c r="A18" s="1" t="s">
        <v>38</v>
      </c>
      <c r="C18" s="5">
        <v>3936722</v>
      </c>
      <c r="D18" s="5"/>
      <c r="E18" s="5">
        <v>31775983853</v>
      </c>
      <c r="F18" s="5"/>
      <c r="G18" s="5">
        <v>25827770127</v>
      </c>
      <c r="H18" s="5"/>
      <c r="I18" s="5">
        <f t="shared" si="0"/>
        <v>5948213726</v>
      </c>
      <c r="J18" s="5"/>
      <c r="K18" s="5">
        <v>3936722</v>
      </c>
      <c r="L18" s="5"/>
      <c r="M18" s="5">
        <v>31775983853</v>
      </c>
      <c r="N18" s="5"/>
      <c r="O18" s="5">
        <v>60405675719</v>
      </c>
      <c r="P18" s="5"/>
      <c r="Q18" s="5">
        <f t="shared" si="1"/>
        <v>-28629691866</v>
      </c>
    </row>
    <row r="19" spans="1:17">
      <c r="A19" s="1" t="s">
        <v>44</v>
      </c>
      <c r="C19" s="5">
        <v>5156472</v>
      </c>
      <c r="D19" s="5"/>
      <c r="E19" s="5">
        <v>139985351980</v>
      </c>
      <c r="F19" s="5"/>
      <c r="G19" s="5">
        <v>120046025023</v>
      </c>
      <c r="H19" s="5"/>
      <c r="I19" s="5">
        <f t="shared" si="0"/>
        <v>19939326957</v>
      </c>
      <c r="J19" s="5"/>
      <c r="K19" s="5">
        <v>5156472</v>
      </c>
      <c r="L19" s="5"/>
      <c r="M19" s="5">
        <v>139985351980</v>
      </c>
      <c r="N19" s="5"/>
      <c r="O19" s="5">
        <v>117534387437</v>
      </c>
      <c r="P19" s="5"/>
      <c r="Q19" s="5">
        <f t="shared" si="1"/>
        <v>22450964543</v>
      </c>
    </row>
    <row r="20" spans="1:17">
      <c r="A20" s="1" t="s">
        <v>24</v>
      </c>
      <c r="C20" s="5">
        <v>32418809</v>
      </c>
      <c r="D20" s="5"/>
      <c r="E20" s="5">
        <v>624216013964</v>
      </c>
      <c r="F20" s="5"/>
      <c r="G20" s="5">
        <v>657408708563</v>
      </c>
      <c r="H20" s="5"/>
      <c r="I20" s="5">
        <f t="shared" si="0"/>
        <v>-33192694599</v>
      </c>
      <c r="J20" s="5"/>
      <c r="K20" s="5">
        <v>32418809</v>
      </c>
      <c r="L20" s="5"/>
      <c r="M20" s="5">
        <v>624216013964</v>
      </c>
      <c r="N20" s="5"/>
      <c r="O20" s="5">
        <v>471919330976</v>
      </c>
      <c r="P20" s="5"/>
      <c r="Q20" s="5">
        <f t="shared" si="1"/>
        <v>152296682988</v>
      </c>
    </row>
    <row r="21" spans="1:17">
      <c r="A21" s="1" t="s">
        <v>64</v>
      </c>
      <c r="C21" s="5">
        <v>4179296</v>
      </c>
      <c r="D21" s="5"/>
      <c r="E21" s="5">
        <v>75569066944</v>
      </c>
      <c r="F21" s="5"/>
      <c r="G21" s="5">
        <v>71954713550</v>
      </c>
      <c r="H21" s="5"/>
      <c r="I21" s="5">
        <f t="shared" si="0"/>
        <v>3614353394</v>
      </c>
      <c r="J21" s="5"/>
      <c r="K21" s="5">
        <v>4179296</v>
      </c>
      <c r="L21" s="5"/>
      <c r="M21" s="5">
        <v>75569066944</v>
      </c>
      <c r="N21" s="5"/>
      <c r="O21" s="5">
        <v>83686821579</v>
      </c>
      <c r="P21" s="5"/>
      <c r="Q21" s="5">
        <f t="shared" si="1"/>
        <v>-8117754635</v>
      </c>
    </row>
    <row r="22" spans="1:17">
      <c r="A22" s="1" t="s">
        <v>34</v>
      </c>
      <c r="C22" s="5">
        <v>26942032</v>
      </c>
      <c r="D22" s="5"/>
      <c r="E22" s="5">
        <v>215325084353</v>
      </c>
      <c r="F22" s="5"/>
      <c r="G22" s="5">
        <v>215592901622</v>
      </c>
      <c r="H22" s="5"/>
      <c r="I22" s="5">
        <f t="shared" si="0"/>
        <v>-267817269</v>
      </c>
      <c r="J22" s="5"/>
      <c r="K22" s="5">
        <v>26942032</v>
      </c>
      <c r="L22" s="5"/>
      <c r="M22" s="5">
        <v>215325084353</v>
      </c>
      <c r="N22" s="5"/>
      <c r="O22" s="5">
        <v>221901953138</v>
      </c>
      <c r="P22" s="5"/>
      <c r="Q22" s="5">
        <f t="shared" si="1"/>
        <v>-6576868785</v>
      </c>
    </row>
    <row r="23" spans="1:17">
      <c r="A23" s="1" t="s">
        <v>31</v>
      </c>
      <c r="C23" s="5">
        <v>2761729</v>
      </c>
      <c r="D23" s="5"/>
      <c r="E23" s="5">
        <v>75221129921</v>
      </c>
      <c r="F23" s="5"/>
      <c r="G23" s="5">
        <v>63279089221</v>
      </c>
      <c r="H23" s="5"/>
      <c r="I23" s="5">
        <f t="shared" si="0"/>
        <v>11942040700</v>
      </c>
      <c r="J23" s="5"/>
      <c r="K23" s="5">
        <v>2761729</v>
      </c>
      <c r="L23" s="5"/>
      <c r="M23" s="5">
        <v>75221129921</v>
      </c>
      <c r="N23" s="5"/>
      <c r="O23" s="5">
        <v>28387460936</v>
      </c>
      <c r="P23" s="5"/>
      <c r="Q23" s="5">
        <f t="shared" si="1"/>
        <v>46833668985</v>
      </c>
    </row>
    <row r="24" spans="1:17">
      <c r="A24" s="1" t="s">
        <v>65</v>
      </c>
      <c r="C24" s="5">
        <v>11589687</v>
      </c>
      <c r="D24" s="5"/>
      <c r="E24" s="5">
        <v>286981343506</v>
      </c>
      <c r="F24" s="5"/>
      <c r="G24" s="5">
        <v>249884598179</v>
      </c>
      <c r="H24" s="5"/>
      <c r="I24" s="5">
        <f t="shared" si="0"/>
        <v>37096745327</v>
      </c>
      <c r="J24" s="5"/>
      <c r="K24" s="5">
        <v>11589687</v>
      </c>
      <c r="L24" s="5"/>
      <c r="M24" s="5">
        <v>286981343506</v>
      </c>
      <c r="N24" s="5"/>
      <c r="O24" s="5">
        <v>255875376927</v>
      </c>
      <c r="P24" s="5"/>
      <c r="Q24" s="5">
        <f t="shared" si="1"/>
        <v>31105966579</v>
      </c>
    </row>
    <row r="25" spans="1:17">
      <c r="A25" s="1" t="s">
        <v>20</v>
      </c>
      <c r="C25" s="5">
        <v>2741383</v>
      </c>
      <c r="D25" s="5"/>
      <c r="E25" s="5">
        <v>132929000996</v>
      </c>
      <c r="F25" s="5"/>
      <c r="G25" s="5">
        <v>115352288072</v>
      </c>
      <c r="H25" s="5"/>
      <c r="I25" s="5">
        <f t="shared" si="0"/>
        <v>17576712924</v>
      </c>
      <c r="J25" s="5"/>
      <c r="K25" s="5">
        <v>2741383</v>
      </c>
      <c r="L25" s="5"/>
      <c r="M25" s="5">
        <v>132929000996</v>
      </c>
      <c r="N25" s="5"/>
      <c r="O25" s="5">
        <v>128269128268</v>
      </c>
      <c r="P25" s="5"/>
      <c r="Q25" s="5">
        <f t="shared" si="1"/>
        <v>4659872728</v>
      </c>
    </row>
    <row r="26" spans="1:17">
      <c r="A26" s="1" t="s">
        <v>66</v>
      </c>
      <c r="C26" s="5">
        <v>18769593</v>
      </c>
      <c r="D26" s="5"/>
      <c r="E26" s="5">
        <v>301698468113</v>
      </c>
      <c r="F26" s="5"/>
      <c r="G26" s="5">
        <v>259158424371</v>
      </c>
      <c r="H26" s="5"/>
      <c r="I26" s="5">
        <f t="shared" si="0"/>
        <v>42540043742</v>
      </c>
      <c r="J26" s="5"/>
      <c r="K26" s="5">
        <v>18769593</v>
      </c>
      <c r="L26" s="5"/>
      <c r="M26" s="5">
        <v>301698468113</v>
      </c>
      <c r="N26" s="5"/>
      <c r="O26" s="5">
        <v>393681983746</v>
      </c>
      <c r="P26" s="5"/>
      <c r="Q26" s="5">
        <f t="shared" si="1"/>
        <v>-91983515633</v>
      </c>
    </row>
    <row r="27" spans="1:17">
      <c r="A27" s="1" t="s">
        <v>50</v>
      </c>
      <c r="C27" s="5">
        <v>8843571</v>
      </c>
      <c r="D27" s="5"/>
      <c r="E27" s="5">
        <v>76832918317</v>
      </c>
      <c r="F27" s="5"/>
      <c r="G27" s="5">
        <v>63771098435</v>
      </c>
      <c r="H27" s="5"/>
      <c r="I27" s="5">
        <f t="shared" si="0"/>
        <v>13061819882</v>
      </c>
      <c r="J27" s="5"/>
      <c r="K27" s="5">
        <v>8843571</v>
      </c>
      <c r="L27" s="5"/>
      <c r="M27" s="5">
        <v>76832918317</v>
      </c>
      <c r="N27" s="5"/>
      <c r="O27" s="5">
        <v>68707920308</v>
      </c>
      <c r="P27" s="5"/>
      <c r="Q27" s="5">
        <f t="shared" si="1"/>
        <v>8124998009</v>
      </c>
    </row>
    <row r="28" spans="1:17">
      <c r="A28" s="1" t="s">
        <v>57</v>
      </c>
      <c r="C28" s="5">
        <v>7454010</v>
      </c>
      <c r="D28" s="5"/>
      <c r="E28" s="5">
        <v>338176820352</v>
      </c>
      <c r="F28" s="5"/>
      <c r="G28" s="5">
        <v>297052183239</v>
      </c>
      <c r="H28" s="5"/>
      <c r="I28" s="5">
        <f t="shared" si="0"/>
        <v>41124637113</v>
      </c>
      <c r="J28" s="5"/>
      <c r="K28" s="5">
        <v>7454010</v>
      </c>
      <c r="L28" s="5"/>
      <c r="M28" s="5">
        <v>338176820352</v>
      </c>
      <c r="N28" s="5"/>
      <c r="O28" s="5">
        <v>393749260145</v>
      </c>
      <c r="P28" s="5"/>
      <c r="Q28" s="5">
        <f t="shared" si="1"/>
        <v>-55572439793</v>
      </c>
    </row>
    <row r="29" spans="1:17">
      <c r="A29" s="1" t="s">
        <v>49</v>
      </c>
      <c r="C29" s="5">
        <v>585000</v>
      </c>
      <c r="D29" s="5"/>
      <c r="E29" s="5">
        <v>13933201230</v>
      </c>
      <c r="F29" s="5"/>
      <c r="G29" s="5">
        <v>13735484685</v>
      </c>
      <c r="H29" s="5"/>
      <c r="I29" s="5">
        <f t="shared" si="0"/>
        <v>197716545</v>
      </c>
      <c r="J29" s="5"/>
      <c r="K29" s="5">
        <v>585000</v>
      </c>
      <c r="L29" s="5"/>
      <c r="M29" s="5">
        <v>13933201230</v>
      </c>
      <c r="N29" s="5"/>
      <c r="O29" s="5">
        <v>13743722207</v>
      </c>
      <c r="P29" s="5"/>
      <c r="Q29" s="5">
        <f t="shared" si="1"/>
        <v>189479023</v>
      </c>
    </row>
    <row r="30" spans="1:17">
      <c r="A30" s="1" t="s">
        <v>23</v>
      </c>
      <c r="C30" s="5">
        <v>13720786</v>
      </c>
      <c r="D30" s="5"/>
      <c r="E30" s="5">
        <v>69055002897</v>
      </c>
      <c r="F30" s="5"/>
      <c r="G30" s="5">
        <v>53656990581</v>
      </c>
      <c r="H30" s="5"/>
      <c r="I30" s="5">
        <f t="shared" si="0"/>
        <v>15398012316</v>
      </c>
      <c r="J30" s="5"/>
      <c r="K30" s="5">
        <v>13720786</v>
      </c>
      <c r="L30" s="5"/>
      <c r="M30" s="5">
        <v>69055002897</v>
      </c>
      <c r="N30" s="5"/>
      <c r="O30" s="5">
        <v>67608447438</v>
      </c>
      <c r="P30" s="5"/>
      <c r="Q30" s="5">
        <f t="shared" si="1"/>
        <v>1446555459</v>
      </c>
    </row>
    <row r="31" spans="1:17">
      <c r="A31" s="1" t="s">
        <v>37</v>
      </c>
      <c r="C31" s="5">
        <v>3583604</v>
      </c>
      <c r="D31" s="5"/>
      <c r="E31" s="5">
        <v>33770429152</v>
      </c>
      <c r="F31" s="5"/>
      <c r="G31" s="5">
        <v>30671244198</v>
      </c>
      <c r="H31" s="5"/>
      <c r="I31" s="5">
        <f t="shared" si="0"/>
        <v>3099184954</v>
      </c>
      <c r="J31" s="5"/>
      <c r="K31" s="5">
        <v>3583604</v>
      </c>
      <c r="L31" s="5"/>
      <c r="M31" s="5">
        <v>33770429152</v>
      </c>
      <c r="N31" s="5"/>
      <c r="O31" s="5">
        <v>33521069443</v>
      </c>
      <c r="P31" s="5"/>
      <c r="Q31" s="5">
        <f t="shared" si="1"/>
        <v>249359709</v>
      </c>
    </row>
    <row r="32" spans="1:17">
      <c r="A32" s="1" t="s">
        <v>33</v>
      </c>
      <c r="C32" s="5">
        <v>7825000</v>
      </c>
      <c r="D32" s="5"/>
      <c r="E32" s="5">
        <v>27629023320</v>
      </c>
      <c r="F32" s="5"/>
      <c r="G32" s="5">
        <v>26998969578</v>
      </c>
      <c r="H32" s="5"/>
      <c r="I32" s="5">
        <f t="shared" si="0"/>
        <v>630053742</v>
      </c>
      <c r="J32" s="5"/>
      <c r="K32" s="5">
        <v>7825000</v>
      </c>
      <c r="L32" s="5"/>
      <c r="M32" s="5">
        <v>27629023320</v>
      </c>
      <c r="N32" s="5"/>
      <c r="O32" s="5">
        <v>70138204751</v>
      </c>
      <c r="P32" s="5"/>
      <c r="Q32" s="5">
        <f t="shared" si="1"/>
        <v>-42509181431</v>
      </c>
    </row>
    <row r="33" spans="1:17">
      <c r="A33" s="1" t="s">
        <v>55</v>
      </c>
      <c r="C33" s="5">
        <v>250000</v>
      </c>
      <c r="D33" s="5"/>
      <c r="E33" s="5">
        <v>3588520500</v>
      </c>
      <c r="F33" s="5"/>
      <c r="G33" s="5">
        <v>2922507000</v>
      </c>
      <c r="H33" s="5"/>
      <c r="I33" s="5">
        <f t="shared" si="0"/>
        <v>666013500</v>
      </c>
      <c r="J33" s="5"/>
      <c r="K33" s="5">
        <v>250000</v>
      </c>
      <c r="L33" s="5"/>
      <c r="M33" s="5">
        <v>3588520500</v>
      </c>
      <c r="N33" s="5"/>
      <c r="O33" s="5">
        <v>3138602124</v>
      </c>
      <c r="P33" s="5"/>
      <c r="Q33" s="5">
        <f t="shared" si="1"/>
        <v>449918376</v>
      </c>
    </row>
    <row r="34" spans="1:17">
      <c r="A34" s="1" t="s">
        <v>45</v>
      </c>
      <c r="C34" s="5">
        <v>1014534</v>
      </c>
      <c r="D34" s="5"/>
      <c r="E34" s="5">
        <v>59803903096</v>
      </c>
      <c r="F34" s="5"/>
      <c r="G34" s="5">
        <v>50475301011</v>
      </c>
      <c r="H34" s="5"/>
      <c r="I34" s="5">
        <f t="shared" si="0"/>
        <v>9328602085</v>
      </c>
      <c r="J34" s="5"/>
      <c r="K34" s="5">
        <v>1014534</v>
      </c>
      <c r="L34" s="5"/>
      <c r="M34" s="5">
        <v>59803903096</v>
      </c>
      <c r="N34" s="5"/>
      <c r="O34" s="5">
        <v>52896703563</v>
      </c>
      <c r="P34" s="5"/>
      <c r="Q34" s="5">
        <f t="shared" si="1"/>
        <v>6907199533</v>
      </c>
    </row>
    <row r="35" spans="1:17">
      <c r="A35" s="1" t="s">
        <v>36</v>
      </c>
      <c r="C35" s="5">
        <v>10000000</v>
      </c>
      <c r="D35" s="5"/>
      <c r="E35" s="5">
        <v>44235225000</v>
      </c>
      <c r="F35" s="5"/>
      <c r="G35" s="5">
        <v>30379662648</v>
      </c>
      <c r="H35" s="5"/>
      <c r="I35" s="5">
        <f t="shared" si="0"/>
        <v>13855562352</v>
      </c>
      <c r="J35" s="5"/>
      <c r="K35" s="5">
        <v>10000000</v>
      </c>
      <c r="L35" s="5"/>
      <c r="M35" s="5">
        <v>44235225000</v>
      </c>
      <c r="N35" s="5"/>
      <c r="O35" s="5">
        <v>40558734648</v>
      </c>
      <c r="P35" s="5"/>
      <c r="Q35" s="5">
        <f t="shared" si="1"/>
        <v>3676490352</v>
      </c>
    </row>
    <row r="36" spans="1:17">
      <c r="A36" s="1" t="s">
        <v>54</v>
      </c>
      <c r="C36" s="5">
        <v>2362689</v>
      </c>
      <c r="D36" s="5"/>
      <c r="E36" s="5">
        <v>87181182736</v>
      </c>
      <c r="F36" s="5"/>
      <c r="G36" s="5">
        <v>81826304055</v>
      </c>
      <c r="H36" s="5"/>
      <c r="I36" s="5">
        <f t="shared" si="0"/>
        <v>5354878681</v>
      </c>
      <c r="J36" s="5"/>
      <c r="K36" s="5">
        <v>2362689</v>
      </c>
      <c r="L36" s="5"/>
      <c r="M36" s="5">
        <v>87181182736</v>
      </c>
      <c r="N36" s="5"/>
      <c r="O36" s="5">
        <v>103574627119</v>
      </c>
      <c r="P36" s="5"/>
      <c r="Q36" s="5">
        <f t="shared" si="1"/>
        <v>-16393444383</v>
      </c>
    </row>
    <row r="37" spans="1:17">
      <c r="A37" s="1" t="s">
        <v>32</v>
      </c>
      <c r="C37" s="5">
        <v>7527460</v>
      </c>
      <c r="D37" s="5"/>
      <c r="E37" s="5">
        <v>148381378085</v>
      </c>
      <c r="F37" s="5"/>
      <c r="G37" s="5">
        <v>134016758947</v>
      </c>
      <c r="H37" s="5"/>
      <c r="I37" s="5">
        <f t="shared" si="0"/>
        <v>14364619138</v>
      </c>
      <c r="J37" s="5"/>
      <c r="K37" s="5">
        <v>7527460</v>
      </c>
      <c r="L37" s="5"/>
      <c r="M37" s="5">
        <v>148381378085</v>
      </c>
      <c r="N37" s="5"/>
      <c r="O37" s="5">
        <v>154551338940</v>
      </c>
      <c r="P37" s="5"/>
      <c r="Q37" s="5">
        <f t="shared" si="1"/>
        <v>-6169960855</v>
      </c>
    </row>
    <row r="38" spans="1:17">
      <c r="A38" s="1" t="s">
        <v>41</v>
      </c>
      <c r="C38" s="5">
        <v>38729730</v>
      </c>
      <c r="D38" s="5"/>
      <c r="E38" s="5">
        <v>180715658371</v>
      </c>
      <c r="F38" s="5"/>
      <c r="G38" s="5">
        <v>149762230734</v>
      </c>
      <c r="H38" s="5"/>
      <c r="I38" s="5">
        <f t="shared" si="0"/>
        <v>30953427637</v>
      </c>
      <c r="J38" s="5"/>
      <c r="K38" s="5">
        <v>38729730</v>
      </c>
      <c r="L38" s="5"/>
      <c r="M38" s="5">
        <v>180715658371</v>
      </c>
      <c r="N38" s="5"/>
      <c r="O38" s="5">
        <v>203784433399</v>
      </c>
      <c r="P38" s="5"/>
      <c r="Q38" s="5">
        <f t="shared" si="1"/>
        <v>-23068775028</v>
      </c>
    </row>
    <row r="39" spans="1:17">
      <c r="A39" s="1" t="s">
        <v>40</v>
      </c>
      <c r="C39" s="5">
        <v>124663271</v>
      </c>
      <c r="D39" s="5"/>
      <c r="E39" s="5">
        <v>1050854528078</v>
      </c>
      <c r="F39" s="5"/>
      <c r="G39" s="5">
        <v>883560469952</v>
      </c>
      <c r="H39" s="5"/>
      <c r="I39" s="5">
        <f t="shared" si="0"/>
        <v>167294058126</v>
      </c>
      <c r="J39" s="5"/>
      <c r="K39" s="5">
        <v>124663271</v>
      </c>
      <c r="L39" s="5"/>
      <c r="M39" s="5">
        <v>1050854528078</v>
      </c>
      <c r="N39" s="5"/>
      <c r="O39" s="5">
        <v>1005003563999</v>
      </c>
      <c r="P39" s="5"/>
      <c r="Q39" s="5">
        <f t="shared" si="1"/>
        <v>45850964079</v>
      </c>
    </row>
    <row r="40" spans="1:17">
      <c r="A40" s="1" t="s">
        <v>39</v>
      </c>
      <c r="C40" s="5">
        <v>54555603</v>
      </c>
      <c r="D40" s="5"/>
      <c r="E40" s="5">
        <v>336774492376</v>
      </c>
      <c r="F40" s="5"/>
      <c r="G40" s="5">
        <v>267141892020</v>
      </c>
      <c r="H40" s="5"/>
      <c r="I40" s="5">
        <f t="shared" si="0"/>
        <v>69632600356</v>
      </c>
      <c r="J40" s="5"/>
      <c r="K40" s="5">
        <v>54555603</v>
      </c>
      <c r="L40" s="5"/>
      <c r="M40" s="5">
        <v>336774492376</v>
      </c>
      <c r="N40" s="5"/>
      <c r="O40" s="5">
        <v>357924581270</v>
      </c>
      <c r="P40" s="5"/>
      <c r="Q40" s="5">
        <f t="shared" si="1"/>
        <v>-21150088894</v>
      </c>
    </row>
    <row r="41" spans="1:17">
      <c r="A41" s="1" t="s">
        <v>60</v>
      </c>
      <c r="C41" s="5">
        <v>10000000</v>
      </c>
      <c r="D41" s="5"/>
      <c r="E41" s="5">
        <v>165509325000</v>
      </c>
      <c r="F41" s="5"/>
      <c r="G41" s="5">
        <v>138073545000</v>
      </c>
      <c r="H41" s="5"/>
      <c r="I41" s="5">
        <f t="shared" si="0"/>
        <v>27435780000</v>
      </c>
      <c r="J41" s="5"/>
      <c r="K41" s="5">
        <v>10000000</v>
      </c>
      <c r="L41" s="5"/>
      <c r="M41" s="5">
        <v>165509325000</v>
      </c>
      <c r="N41" s="5"/>
      <c r="O41" s="5">
        <v>178233165000</v>
      </c>
      <c r="P41" s="5"/>
      <c r="Q41" s="5">
        <f t="shared" si="1"/>
        <v>-12723840000</v>
      </c>
    </row>
    <row r="42" spans="1:17">
      <c r="A42" s="1" t="s">
        <v>42</v>
      </c>
      <c r="C42" s="5">
        <v>31790022</v>
      </c>
      <c r="D42" s="5"/>
      <c r="E42" s="5">
        <v>454104521573</v>
      </c>
      <c r="F42" s="5"/>
      <c r="G42" s="5">
        <v>369098177591</v>
      </c>
      <c r="H42" s="5"/>
      <c r="I42" s="5">
        <f t="shared" si="0"/>
        <v>85006343982</v>
      </c>
      <c r="J42" s="5"/>
      <c r="K42" s="5">
        <v>31790022</v>
      </c>
      <c r="L42" s="5"/>
      <c r="M42" s="5">
        <v>454104521573</v>
      </c>
      <c r="N42" s="5"/>
      <c r="O42" s="5">
        <v>373833136943</v>
      </c>
      <c r="P42" s="5"/>
      <c r="Q42" s="5">
        <f t="shared" si="1"/>
        <v>80271384630</v>
      </c>
    </row>
    <row r="43" spans="1:17">
      <c r="A43" s="1" t="s">
        <v>43</v>
      </c>
      <c r="C43" s="5">
        <v>44507942</v>
      </c>
      <c r="D43" s="5"/>
      <c r="E43" s="5">
        <v>630022025170</v>
      </c>
      <c r="F43" s="5"/>
      <c r="G43" s="5">
        <v>558790602380</v>
      </c>
      <c r="H43" s="5"/>
      <c r="I43" s="5">
        <f t="shared" si="0"/>
        <v>71231422790</v>
      </c>
      <c r="J43" s="5"/>
      <c r="K43" s="5">
        <v>44507942</v>
      </c>
      <c r="L43" s="5"/>
      <c r="M43" s="5">
        <v>630022025170</v>
      </c>
      <c r="N43" s="5"/>
      <c r="O43" s="5">
        <v>610555052482</v>
      </c>
      <c r="P43" s="5"/>
      <c r="Q43" s="5">
        <f t="shared" si="1"/>
        <v>19466972688</v>
      </c>
    </row>
    <row r="44" spans="1:17">
      <c r="A44" s="1" t="s">
        <v>53</v>
      </c>
      <c r="C44" s="5">
        <v>11165712</v>
      </c>
      <c r="D44" s="5"/>
      <c r="E44" s="5">
        <v>178587351058</v>
      </c>
      <c r="F44" s="5"/>
      <c r="G44" s="5">
        <v>142736689534</v>
      </c>
      <c r="H44" s="5"/>
      <c r="I44" s="5">
        <f t="shared" si="0"/>
        <v>35850661524</v>
      </c>
      <c r="J44" s="5"/>
      <c r="K44" s="5">
        <v>11165712</v>
      </c>
      <c r="L44" s="5"/>
      <c r="M44" s="5">
        <v>178587351058</v>
      </c>
      <c r="N44" s="5"/>
      <c r="O44" s="5">
        <v>152250204667</v>
      </c>
      <c r="P44" s="5"/>
      <c r="Q44" s="5">
        <f t="shared" si="1"/>
        <v>26337146391</v>
      </c>
    </row>
    <row r="45" spans="1:17">
      <c r="A45" s="1" t="s">
        <v>61</v>
      </c>
      <c r="C45" s="5">
        <v>46851062</v>
      </c>
      <c r="D45" s="5"/>
      <c r="E45" s="5">
        <v>710693270243</v>
      </c>
      <c r="F45" s="5"/>
      <c r="G45" s="5">
        <v>651080728571</v>
      </c>
      <c r="H45" s="5"/>
      <c r="I45" s="5">
        <f t="shared" si="0"/>
        <v>59612541672</v>
      </c>
      <c r="J45" s="5"/>
      <c r="K45" s="5">
        <v>46851062</v>
      </c>
      <c r="L45" s="5"/>
      <c r="M45" s="5">
        <v>710693270243</v>
      </c>
      <c r="N45" s="5"/>
      <c r="O45" s="5">
        <v>569409498968</v>
      </c>
      <c r="P45" s="5"/>
      <c r="Q45" s="5">
        <f t="shared" si="1"/>
        <v>141283771275</v>
      </c>
    </row>
    <row r="46" spans="1:17">
      <c r="A46" s="1" t="s">
        <v>25</v>
      </c>
      <c r="C46" s="5">
        <v>61930327</v>
      </c>
      <c r="D46" s="5"/>
      <c r="E46" s="5">
        <v>718426690939</v>
      </c>
      <c r="F46" s="5"/>
      <c r="G46" s="5">
        <v>737510861821</v>
      </c>
      <c r="H46" s="5"/>
      <c r="I46" s="5">
        <f t="shared" si="0"/>
        <v>-19084170882</v>
      </c>
      <c r="J46" s="5"/>
      <c r="K46" s="5">
        <v>61930327</v>
      </c>
      <c r="L46" s="5"/>
      <c r="M46" s="5">
        <v>718426690939</v>
      </c>
      <c r="N46" s="5"/>
      <c r="O46" s="5">
        <v>608846612972</v>
      </c>
      <c r="P46" s="5"/>
      <c r="Q46" s="5">
        <f t="shared" si="1"/>
        <v>109580077967</v>
      </c>
    </row>
    <row r="47" spans="1:17">
      <c r="A47" s="1" t="s">
        <v>63</v>
      </c>
      <c r="C47" s="5">
        <v>30485496</v>
      </c>
      <c r="D47" s="5"/>
      <c r="E47" s="5">
        <v>136277570522</v>
      </c>
      <c r="F47" s="5"/>
      <c r="G47" s="5">
        <v>117610240426</v>
      </c>
      <c r="H47" s="5"/>
      <c r="I47" s="5">
        <f t="shared" si="0"/>
        <v>18667330096</v>
      </c>
      <c r="J47" s="5"/>
      <c r="K47" s="5">
        <v>30485496</v>
      </c>
      <c r="L47" s="5"/>
      <c r="M47" s="5">
        <v>136277570522</v>
      </c>
      <c r="N47" s="5"/>
      <c r="O47" s="5">
        <v>226977763668</v>
      </c>
      <c r="P47" s="5"/>
      <c r="Q47" s="5">
        <f t="shared" si="1"/>
        <v>-90700193146</v>
      </c>
    </row>
    <row r="48" spans="1:17">
      <c r="A48" s="1" t="s">
        <v>22</v>
      </c>
      <c r="C48" s="5">
        <v>3759913</v>
      </c>
      <c r="D48" s="5"/>
      <c r="E48" s="5">
        <v>281997507530</v>
      </c>
      <c r="F48" s="5"/>
      <c r="G48" s="5">
        <v>234455979402</v>
      </c>
      <c r="H48" s="5"/>
      <c r="I48" s="5">
        <f t="shared" si="0"/>
        <v>47541528128</v>
      </c>
      <c r="J48" s="5"/>
      <c r="K48" s="5">
        <v>3759913</v>
      </c>
      <c r="L48" s="5"/>
      <c r="M48" s="5">
        <v>281997507530</v>
      </c>
      <c r="N48" s="5"/>
      <c r="O48" s="5">
        <v>286706809818</v>
      </c>
      <c r="P48" s="5"/>
      <c r="Q48" s="5">
        <f t="shared" si="1"/>
        <v>-4709302288</v>
      </c>
    </row>
    <row r="49" spans="1:17">
      <c r="A49" s="1" t="s">
        <v>56</v>
      </c>
      <c r="C49" s="5">
        <v>2065291</v>
      </c>
      <c r="D49" s="5"/>
      <c r="E49" s="5">
        <v>19298223674</v>
      </c>
      <c r="F49" s="5"/>
      <c r="G49" s="5">
        <v>13693526798</v>
      </c>
      <c r="H49" s="5"/>
      <c r="I49" s="5">
        <f t="shared" si="0"/>
        <v>5604696876</v>
      </c>
      <c r="J49" s="5"/>
      <c r="K49" s="5">
        <v>2065291</v>
      </c>
      <c r="L49" s="5"/>
      <c r="M49" s="5">
        <v>19298223674</v>
      </c>
      <c r="N49" s="5"/>
      <c r="O49" s="5">
        <v>16706884367</v>
      </c>
      <c r="P49" s="5"/>
      <c r="Q49" s="5">
        <f t="shared" si="1"/>
        <v>2591339307</v>
      </c>
    </row>
    <row r="50" spans="1:17">
      <c r="A50" s="1" t="s">
        <v>16</v>
      </c>
      <c r="C50" s="5">
        <v>15829799</v>
      </c>
      <c r="D50" s="5"/>
      <c r="E50" s="5">
        <v>446104591580</v>
      </c>
      <c r="F50" s="5"/>
      <c r="G50" s="5">
        <v>379542954106</v>
      </c>
      <c r="H50" s="5"/>
      <c r="I50" s="5">
        <f t="shared" si="0"/>
        <v>66561637474</v>
      </c>
      <c r="J50" s="5"/>
      <c r="K50" s="5">
        <v>15829799</v>
      </c>
      <c r="L50" s="5"/>
      <c r="M50" s="5">
        <v>446104591580</v>
      </c>
      <c r="N50" s="5"/>
      <c r="O50" s="5">
        <v>571202704562</v>
      </c>
      <c r="P50" s="5"/>
      <c r="Q50" s="5">
        <f t="shared" si="1"/>
        <v>-125098112982</v>
      </c>
    </row>
    <row r="51" spans="1:17">
      <c r="A51" s="1" t="s">
        <v>30</v>
      </c>
      <c r="C51" s="5">
        <v>19294410</v>
      </c>
      <c r="D51" s="5"/>
      <c r="E51" s="5">
        <v>577689800806</v>
      </c>
      <c r="F51" s="5"/>
      <c r="G51" s="5">
        <v>537412623459</v>
      </c>
      <c r="H51" s="5"/>
      <c r="I51" s="5">
        <f t="shared" si="0"/>
        <v>40277177347</v>
      </c>
      <c r="J51" s="5"/>
      <c r="K51" s="5">
        <v>19294410</v>
      </c>
      <c r="L51" s="5"/>
      <c r="M51" s="5">
        <v>577689800806</v>
      </c>
      <c r="N51" s="5"/>
      <c r="O51" s="5">
        <v>537834142569</v>
      </c>
      <c r="P51" s="5"/>
      <c r="Q51" s="5">
        <f t="shared" si="1"/>
        <v>39855658237</v>
      </c>
    </row>
    <row r="52" spans="1:17">
      <c r="A52" s="1" t="s">
        <v>47</v>
      </c>
      <c r="C52" s="5">
        <v>14071083</v>
      </c>
      <c r="D52" s="5"/>
      <c r="E52" s="5">
        <v>122109653290</v>
      </c>
      <c r="F52" s="5"/>
      <c r="G52" s="5">
        <v>97788939537</v>
      </c>
      <c r="H52" s="5"/>
      <c r="I52" s="5">
        <f t="shared" si="0"/>
        <v>24320713753</v>
      </c>
      <c r="J52" s="5"/>
      <c r="K52" s="5">
        <v>14071083</v>
      </c>
      <c r="L52" s="5"/>
      <c r="M52" s="5">
        <v>122109653290</v>
      </c>
      <c r="N52" s="5"/>
      <c r="O52" s="5">
        <v>132577009461</v>
      </c>
      <c r="P52" s="5"/>
      <c r="Q52" s="5">
        <f t="shared" si="1"/>
        <v>-10467356171</v>
      </c>
    </row>
    <row r="53" spans="1:17">
      <c r="A53" s="1" t="s">
        <v>48</v>
      </c>
      <c r="C53" s="5">
        <v>554212</v>
      </c>
      <c r="D53" s="5"/>
      <c r="E53" s="5">
        <v>23805012891</v>
      </c>
      <c r="F53" s="5"/>
      <c r="G53" s="5">
        <v>19959630110</v>
      </c>
      <c r="H53" s="5"/>
      <c r="I53" s="5">
        <f t="shared" si="0"/>
        <v>3845382781</v>
      </c>
      <c r="J53" s="5"/>
      <c r="K53" s="5">
        <v>554212</v>
      </c>
      <c r="L53" s="5"/>
      <c r="M53" s="5">
        <v>23805012891</v>
      </c>
      <c r="N53" s="5"/>
      <c r="O53" s="5">
        <v>21375480217</v>
      </c>
      <c r="P53" s="5"/>
      <c r="Q53" s="5">
        <f t="shared" si="1"/>
        <v>2429532674</v>
      </c>
    </row>
    <row r="54" spans="1:17">
      <c r="A54" s="1" t="s">
        <v>18</v>
      </c>
      <c r="C54" s="5">
        <v>30325120</v>
      </c>
      <c r="D54" s="5"/>
      <c r="E54" s="5">
        <v>1423130604154</v>
      </c>
      <c r="F54" s="5"/>
      <c r="G54" s="5">
        <v>1166682097115</v>
      </c>
      <c r="H54" s="5"/>
      <c r="I54" s="5">
        <f t="shared" si="0"/>
        <v>256448507039</v>
      </c>
      <c r="J54" s="5"/>
      <c r="K54" s="5">
        <v>30325120</v>
      </c>
      <c r="L54" s="5"/>
      <c r="M54" s="5">
        <v>1423130604154</v>
      </c>
      <c r="N54" s="5"/>
      <c r="O54" s="5">
        <v>1178299112543</v>
      </c>
      <c r="P54" s="5"/>
      <c r="Q54" s="5">
        <f t="shared" si="1"/>
        <v>244831491611</v>
      </c>
    </row>
    <row r="55" spans="1:17">
      <c r="A55" s="1" t="s">
        <v>67</v>
      </c>
      <c r="C55" s="5">
        <v>181677</v>
      </c>
      <c r="D55" s="5"/>
      <c r="E55" s="5">
        <v>2318852920</v>
      </c>
      <c r="F55" s="5"/>
      <c r="G55" s="5">
        <v>2344136363</v>
      </c>
      <c r="H55" s="5"/>
      <c r="I55" s="5">
        <f t="shared" si="0"/>
        <v>-25283443</v>
      </c>
      <c r="J55" s="5"/>
      <c r="K55" s="5">
        <v>181677</v>
      </c>
      <c r="L55" s="5"/>
      <c r="M55" s="5">
        <v>2318852920</v>
      </c>
      <c r="N55" s="5"/>
      <c r="O55" s="5">
        <v>2375066476</v>
      </c>
      <c r="P55" s="5"/>
      <c r="Q55" s="5">
        <f t="shared" si="1"/>
        <v>-56213556</v>
      </c>
    </row>
    <row r="56" spans="1:17">
      <c r="A56" s="1" t="s">
        <v>59</v>
      </c>
      <c r="C56" s="5">
        <v>134006557</v>
      </c>
      <c r="D56" s="5"/>
      <c r="E56" s="5">
        <v>1609167353269</v>
      </c>
      <c r="F56" s="5"/>
      <c r="G56" s="5">
        <v>1457308844765</v>
      </c>
      <c r="H56" s="5"/>
      <c r="I56" s="5">
        <f t="shared" si="0"/>
        <v>151858508504</v>
      </c>
      <c r="J56" s="5"/>
      <c r="K56" s="5">
        <v>134006557</v>
      </c>
      <c r="L56" s="5"/>
      <c r="M56" s="5">
        <v>1609167353269</v>
      </c>
      <c r="N56" s="5"/>
      <c r="O56" s="5">
        <v>1345413101648</v>
      </c>
      <c r="P56" s="5"/>
      <c r="Q56" s="5">
        <f t="shared" si="1"/>
        <v>263754251621</v>
      </c>
    </row>
    <row r="57" spans="1:17">
      <c r="A57" s="1" t="s">
        <v>58</v>
      </c>
      <c r="C57" s="5">
        <v>78611772</v>
      </c>
      <c r="D57" s="5"/>
      <c r="E57" s="5">
        <v>471208512698</v>
      </c>
      <c r="F57" s="5"/>
      <c r="G57" s="5">
        <v>420414891926</v>
      </c>
      <c r="H57" s="5"/>
      <c r="I57" s="5">
        <f t="shared" si="0"/>
        <v>50793620772</v>
      </c>
      <c r="J57" s="5"/>
      <c r="K57" s="5">
        <v>78611772</v>
      </c>
      <c r="L57" s="5"/>
      <c r="M57" s="5">
        <v>471208512698</v>
      </c>
      <c r="N57" s="5"/>
      <c r="O57" s="5">
        <v>521937013443</v>
      </c>
      <c r="P57" s="5"/>
      <c r="Q57" s="5">
        <f t="shared" si="1"/>
        <v>-50728500745</v>
      </c>
    </row>
    <row r="58" spans="1:17">
      <c r="A58" s="1" t="s">
        <v>15</v>
      </c>
      <c r="C58" s="5">
        <v>144236996</v>
      </c>
      <c r="D58" s="5"/>
      <c r="E58" s="5">
        <v>540681401530</v>
      </c>
      <c r="F58" s="5"/>
      <c r="G58" s="5">
        <v>530931644090</v>
      </c>
      <c r="H58" s="5"/>
      <c r="I58" s="5">
        <f t="shared" si="0"/>
        <v>9749757440</v>
      </c>
      <c r="J58" s="5"/>
      <c r="K58" s="5">
        <v>144236996</v>
      </c>
      <c r="L58" s="5"/>
      <c r="M58" s="5">
        <v>540681401530</v>
      </c>
      <c r="N58" s="5"/>
      <c r="O58" s="5">
        <v>525053113869</v>
      </c>
      <c r="P58" s="5"/>
      <c r="Q58" s="5">
        <f t="shared" si="1"/>
        <v>15628287661</v>
      </c>
    </row>
    <row r="59" spans="1:17">
      <c r="A59" s="1" t="s">
        <v>46</v>
      </c>
      <c r="C59" s="5">
        <v>19324849</v>
      </c>
      <c r="D59" s="5"/>
      <c r="E59" s="5">
        <v>51155873553</v>
      </c>
      <c r="F59" s="5"/>
      <c r="G59" s="5">
        <v>33521216429</v>
      </c>
      <c r="H59" s="5"/>
      <c r="I59" s="5">
        <f t="shared" si="0"/>
        <v>17634657124</v>
      </c>
      <c r="J59" s="5"/>
      <c r="K59" s="5">
        <v>19324849</v>
      </c>
      <c r="L59" s="5"/>
      <c r="M59" s="5">
        <v>51155873553</v>
      </c>
      <c r="N59" s="5"/>
      <c r="O59" s="5">
        <v>73669836690</v>
      </c>
      <c r="P59" s="5"/>
      <c r="Q59" s="5">
        <f t="shared" si="1"/>
        <v>-22513963137</v>
      </c>
    </row>
    <row r="60" spans="1:17">
      <c r="A60" s="1" t="s">
        <v>51</v>
      </c>
      <c r="C60" s="5">
        <v>34111497</v>
      </c>
      <c r="D60" s="5"/>
      <c r="E60" s="5">
        <v>270929183406</v>
      </c>
      <c r="F60" s="5"/>
      <c r="G60" s="5">
        <v>225254388657</v>
      </c>
      <c r="H60" s="5"/>
      <c r="I60" s="5">
        <f t="shared" si="0"/>
        <v>45674794749</v>
      </c>
      <c r="J60" s="5"/>
      <c r="K60" s="5">
        <v>34111497</v>
      </c>
      <c r="L60" s="5"/>
      <c r="M60" s="5">
        <v>270929183406</v>
      </c>
      <c r="N60" s="5"/>
      <c r="O60" s="5">
        <v>240560100000</v>
      </c>
      <c r="P60" s="5"/>
      <c r="Q60" s="5">
        <f t="shared" si="1"/>
        <v>30369083406</v>
      </c>
    </row>
    <row r="61" spans="1:17">
      <c r="A61" s="1" t="s">
        <v>28</v>
      </c>
      <c r="C61" s="5">
        <v>0</v>
      </c>
      <c r="D61" s="5"/>
      <c r="E61" s="5">
        <v>0</v>
      </c>
      <c r="F61" s="5"/>
      <c r="G61" s="5">
        <v>-23809878643</v>
      </c>
      <c r="H61" s="5"/>
      <c r="I61" s="5">
        <f t="shared" si="0"/>
        <v>23809878643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f t="shared" si="1"/>
        <v>0</v>
      </c>
    </row>
    <row r="62" spans="1:17">
      <c r="A62" s="1" t="s">
        <v>87</v>
      </c>
      <c r="C62" s="5">
        <v>34851</v>
      </c>
      <c r="D62" s="5"/>
      <c r="E62" s="5">
        <v>33568670955</v>
      </c>
      <c r="F62" s="5"/>
      <c r="G62" s="5">
        <v>32969690850</v>
      </c>
      <c r="H62" s="5"/>
      <c r="I62" s="5">
        <f t="shared" si="0"/>
        <v>598980105</v>
      </c>
      <c r="J62" s="5"/>
      <c r="K62" s="5">
        <v>34851</v>
      </c>
      <c r="L62" s="5"/>
      <c r="M62" s="5">
        <v>33568670955</v>
      </c>
      <c r="N62" s="5"/>
      <c r="O62" s="5">
        <v>29902104315</v>
      </c>
      <c r="P62" s="5"/>
      <c r="Q62" s="5">
        <f t="shared" si="1"/>
        <v>3666566640</v>
      </c>
    </row>
    <row r="63" spans="1:17">
      <c r="A63" s="1" t="s">
        <v>90</v>
      </c>
      <c r="C63" s="5">
        <v>7729</v>
      </c>
      <c r="D63" s="5"/>
      <c r="E63" s="5">
        <v>7326923104</v>
      </c>
      <c r="F63" s="5"/>
      <c r="G63" s="5">
        <v>7193931123</v>
      </c>
      <c r="H63" s="5"/>
      <c r="I63" s="5">
        <f t="shared" si="0"/>
        <v>132991981</v>
      </c>
      <c r="J63" s="5"/>
      <c r="K63" s="5">
        <v>7729</v>
      </c>
      <c r="L63" s="5"/>
      <c r="M63" s="5">
        <v>7326923104</v>
      </c>
      <c r="N63" s="5"/>
      <c r="O63" s="5">
        <v>6534372811</v>
      </c>
      <c r="P63" s="5"/>
      <c r="Q63" s="5">
        <f t="shared" si="1"/>
        <v>792550293</v>
      </c>
    </row>
    <row r="64" spans="1:17">
      <c r="A64" s="1" t="s">
        <v>83</v>
      </c>
      <c r="C64" s="5">
        <v>89598</v>
      </c>
      <c r="D64" s="5"/>
      <c r="E64" s="5">
        <v>88596360998</v>
      </c>
      <c r="F64" s="5"/>
      <c r="G64" s="5">
        <v>88188763988</v>
      </c>
      <c r="H64" s="5"/>
      <c r="I64" s="5">
        <f t="shared" si="0"/>
        <v>407597010</v>
      </c>
      <c r="J64" s="5"/>
      <c r="K64" s="5">
        <v>89598</v>
      </c>
      <c r="L64" s="5"/>
      <c r="M64" s="5">
        <v>88596360998</v>
      </c>
      <c r="N64" s="5"/>
      <c r="O64" s="5">
        <v>78931384873</v>
      </c>
      <c r="P64" s="5"/>
      <c r="Q64" s="5">
        <f t="shared" si="1"/>
        <v>9664976125</v>
      </c>
    </row>
    <row r="65" spans="1:17">
      <c r="A65" s="1" t="s">
        <v>93</v>
      </c>
      <c r="C65" s="5">
        <v>20000</v>
      </c>
      <c r="D65" s="5"/>
      <c r="E65" s="5">
        <v>18891975208</v>
      </c>
      <c r="F65" s="5"/>
      <c r="G65" s="5">
        <v>18579431867</v>
      </c>
      <c r="H65" s="5"/>
      <c r="I65" s="5">
        <f t="shared" si="0"/>
        <v>312543341</v>
      </c>
      <c r="J65" s="5"/>
      <c r="K65" s="5">
        <v>20000</v>
      </c>
      <c r="L65" s="5"/>
      <c r="M65" s="5">
        <v>18891975208</v>
      </c>
      <c r="N65" s="5"/>
      <c r="O65" s="5">
        <v>17002881206</v>
      </c>
      <c r="P65" s="5"/>
      <c r="Q65" s="5">
        <f t="shared" si="1"/>
        <v>1889094002</v>
      </c>
    </row>
    <row r="66" spans="1:17">
      <c r="A66" s="1" t="s">
        <v>96</v>
      </c>
      <c r="C66" s="5">
        <v>101150</v>
      </c>
      <c r="D66" s="5"/>
      <c r="E66" s="5">
        <v>93786473620</v>
      </c>
      <c r="F66" s="5"/>
      <c r="G66" s="5">
        <v>92420184804</v>
      </c>
      <c r="H66" s="5"/>
      <c r="I66" s="5">
        <f t="shared" si="0"/>
        <v>1366288816</v>
      </c>
      <c r="J66" s="5"/>
      <c r="K66" s="5">
        <v>101150</v>
      </c>
      <c r="L66" s="5"/>
      <c r="M66" s="5">
        <v>93786473620</v>
      </c>
      <c r="N66" s="5"/>
      <c r="O66" s="5">
        <v>84969062217</v>
      </c>
      <c r="P66" s="5"/>
      <c r="Q66" s="5">
        <f t="shared" si="1"/>
        <v>8817411403</v>
      </c>
    </row>
    <row r="67" spans="1:17">
      <c r="A67" s="1" t="s">
        <v>114</v>
      </c>
      <c r="C67" s="5">
        <v>25000</v>
      </c>
      <c r="D67" s="5"/>
      <c r="E67" s="5">
        <v>24651781054</v>
      </c>
      <c r="F67" s="5"/>
      <c r="G67" s="5">
        <v>24708020859</v>
      </c>
      <c r="H67" s="5"/>
      <c r="I67" s="5">
        <f t="shared" si="0"/>
        <v>-56239805</v>
      </c>
      <c r="J67" s="5"/>
      <c r="K67" s="5">
        <v>25000</v>
      </c>
      <c r="L67" s="5"/>
      <c r="M67" s="5">
        <v>24651781054</v>
      </c>
      <c r="N67" s="5"/>
      <c r="O67" s="5">
        <v>24679472343</v>
      </c>
      <c r="P67" s="5"/>
      <c r="Q67" s="5">
        <f t="shared" si="1"/>
        <v>-27691289</v>
      </c>
    </row>
    <row r="68" spans="1:17">
      <c r="A68" s="1" t="s">
        <v>102</v>
      </c>
      <c r="C68" s="5">
        <v>223409</v>
      </c>
      <c r="D68" s="5"/>
      <c r="E68" s="5">
        <v>193345546076</v>
      </c>
      <c r="F68" s="5"/>
      <c r="G68" s="5">
        <v>189577319361</v>
      </c>
      <c r="H68" s="5"/>
      <c r="I68" s="5">
        <f t="shared" si="0"/>
        <v>3768226715</v>
      </c>
      <c r="J68" s="5"/>
      <c r="K68" s="5">
        <v>223409</v>
      </c>
      <c r="L68" s="5"/>
      <c r="M68" s="5">
        <v>193345546076</v>
      </c>
      <c r="N68" s="5"/>
      <c r="O68" s="5">
        <v>181753531244</v>
      </c>
      <c r="P68" s="5"/>
      <c r="Q68" s="5">
        <f t="shared" si="1"/>
        <v>11592014832</v>
      </c>
    </row>
    <row r="69" spans="1:17">
      <c r="A69" s="1" t="s">
        <v>105</v>
      </c>
      <c r="C69" s="5">
        <v>392486</v>
      </c>
      <c r="D69" s="5"/>
      <c r="E69" s="5">
        <v>335805093933</v>
      </c>
      <c r="F69" s="5"/>
      <c r="G69" s="5">
        <v>330338754906</v>
      </c>
      <c r="H69" s="5"/>
      <c r="I69" s="5">
        <f t="shared" si="0"/>
        <v>5466339027</v>
      </c>
      <c r="J69" s="5"/>
      <c r="K69" s="5">
        <v>392486</v>
      </c>
      <c r="L69" s="5"/>
      <c r="M69" s="5">
        <v>335805093933</v>
      </c>
      <c r="N69" s="5"/>
      <c r="O69" s="5">
        <v>315247530997</v>
      </c>
      <c r="P69" s="5"/>
      <c r="Q69" s="5">
        <f t="shared" si="1"/>
        <v>20557562936</v>
      </c>
    </row>
    <row r="70" spans="1:17">
      <c r="A70" s="1" t="s">
        <v>108</v>
      </c>
      <c r="C70" s="5">
        <v>533001</v>
      </c>
      <c r="D70" s="5"/>
      <c r="E70" s="5">
        <v>450186973599</v>
      </c>
      <c r="F70" s="5"/>
      <c r="G70" s="5">
        <v>438367154149</v>
      </c>
      <c r="H70" s="5"/>
      <c r="I70" s="5">
        <f t="shared" si="0"/>
        <v>11819819450</v>
      </c>
      <c r="J70" s="5"/>
      <c r="K70" s="5">
        <v>533001</v>
      </c>
      <c r="L70" s="5"/>
      <c r="M70" s="5">
        <v>450186973599</v>
      </c>
      <c r="N70" s="5"/>
      <c r="O70" s="5">
        <v>429141265892</v>
      </c>
      <c r="P70" s="5"/>
      <c r="Q70" s="5">
        <f t="shared" si="1"/>
        <v>21045707707</v>
      </c>
    </row>
    <row r="71" spans="1:17">
      <c r="A71" s="1" t="s">
        <v>99</v>
      </c>
      <c r="C71" s="5">
        <v>9389</v>
      </c>
      <c r="D71" s="5"/>
      <c r="E71" s="5">
        <v>8673394217</v>
      </c>
      <c r="F71" s="5"/>
      <c r="G71" s="5">
        <v>8548167653</v>
      </c>
      <c r="H71" s="5"/>
      <c r="I71" s="5">
        <f t="shared" si="0"/>
        <v>125226564</v>
      </c>
      <c r="J71" s="5"/>
      <c r="K71" s="5">
        <v>9389</v>
      </c>
      <c r="L71" s="5"/>
      <c r="M71" s="5">
        <v>8673394217</v>
      </c>
      <c r="N71" s="5"/>
      <c r="O71" s="5">
        <v>8389631528</v>
      </c>
      <c r="P71" s="5"/>
      <c r="Q71" s="5">
        <f t="shared" si="1"/>
        <v>283762689</v>
      </c>
    </row>
    <row r="72" spans="1:17">
      <c r="A72" s="1" t="s">
        <v>111</v>
      </c>
      <c r="C72" s="5">
        <v>78106</v>
      </c>
      <c r="D72" s="5"/>
      <c r="E72" s="5">
        <v>63582378804</v>
      </c>
      <c r="F72" s="5"/>
      <c r="G72" s="5">
        <v>61848739883</v>
      </c>
      <c r="H72" s="5"/>
      <c r="I72" s="5">
        <f t="shared" si="0"/>
        <v>1733638921</v>
      </c>
      <c r="J72" s="5"/>
      <c r="K72" s="5">
        <v>78106</v>
      </c>
      <c r="L72" s="5"/>
      <c r="M72" s="5">
        <v>63582378804</v>
      </c>
      <c r="N72" s="5"/>
      <c r="O72" s="5">
        <v>56495647479</v>
      </c>
      <c r="P72" s="5"/>
      <c r="Q72" s="5">
        <f t="shared" si="1"/>
        <v>7086731325</v>
      </c>
    </row>
    <row r="73" spans="1:17">
      <c r="A73" s="1" t="s">
        <v>120</v>
      </c>
      <c r="C73" s="5">
        <v>200000</v>
      </c>
      <c r="D73" s="5"/>
      <c r="E73" s="5">
        <v>189167707137</v>
      </c>
      <c r="F73" s="5"/>
      <c r="G73" s="5">
        <v>193964837500</v>
      </c>
      <c r="H73" s="5"/>
      <c r="I73" s="5">
        <f t="shared" ref="I73:I74" si="2">E73-G73</f>
        <v>-4797130363</v>
      </c>
      <c r="J73" s="5"/>
      <c r="K73" s="5">
        <v>200000</v>
      </c>
      <c r="L73" s="5"/>
      <c r="M73" s="5">
        <v>189167707137</v>
      </c>
      <c r="N73" s="5"/>
      <c r="O73" s="5">
        <v>187186066375</v>
      </c>
      <c r="P73" s="5"/>
      <c r="Q73" s="5">
        <f t="shared" ref="Q73:Q74" si="3">M73-O73</f>
        <v>1981640762</v>
      </c>
    </row>
    <row r="74" spans="1:17">
      <c r="A74" s="1" t="s">
        <v>117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f t="shared" si="2"/>
        <v>0</v>
      </c>
      <c r="J74" s="5"/>
      <c r="K74" s="5">
        <v>200000</v>
      </c>
      <c r="L74" s="5"/>
      <c r="M74" s="5">
        <v>199963750000</v>
      </c>
      <c r="N74" s="5"/>
      <c r="O74" s="5">
        <v>200008000000</v>
      </c>
      <c r="P74" s="5"/>
      <c r="Q74" s="5">
        <f t="shared" si="3"/>
        <v>-44250000</v>
      </c>
    </row>
    <row r="75" spans="1:17" ht="24.75" thickBot="1">
      <c r="C75" s="5"/>
      <c r="D75" s="5"/>
      <c r="E75" s="17">
        <f>SUM(E8:E74)</f>
        <v>18468757717509</v>
      </c>
      <c r="F75" s="5"/>
      <c r="G75" s="17">
        <f>SUM(G8:G74)</f>
        <v>16474590810547</v>
      </c>
      <c r="H75" s="5"/>
      <c r="I75" s="17">
        <f>SUM(I8:I74)</f>
        <v>1994166906962</v>
      </c>
      <c r="J75" s="5"/>
      <c r="K75" s="5"/>
      <c r="L75" s="5"/>
      <c r="M75" s="17">
        <f>SUM(M8:M74)</f>
        <v>18668721467509</v>
      </c>
      <c r="N75" s="5"/>
      <c r="O75" s="17">
        <f>SUM(O8:O74)</f>
        <v>17459266921574</v>
      </c>
      <c r="P75" s="5"/>
      <c r="Q75" s="17">
        <f>SUM(Q8:Q74)</f>
        <v>1209454545935</v>
      </c>
    </row>
    <row r="76" spans="1:17" ht="24.75" thickTop="1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>
      <c r="G77" s="2"/>
      <c r="I77" s="2"/>
      <c r="O77" s="2"/>
      <c r="Q77" s="2"/>
    </row>
    <row r="78" spans="1:17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80" spans="1:17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7:17">
      <c r="G81" s="2"/>
      <c r="I81" s="2"/>
      <c r="O81" s="2"/>
      <c r="Q81" s="2"/>
    </row>
    <row r="82" spans="7:17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</sheetData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2022-04-24T13:21:47Z</dcterms:created>
  <dcterms:modified xsi:type="dcterms:W3CDTF">2022-04-26T13:55:28Z</dcterms:modified>
</cp:coreProperties>
</file>