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- تارنما\"/>
    </mc:Choice>
  </mc:AlternateContent>
  <xr:revisionPtr revIDLastSave="0" documentId="13_ncr:1_{3D908AB1-CC51-4812-A901-ECA1F7B1BDB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E8" i="15"/>
  <c r="C9" i="15"/>
  <c r="C8" i="15"/>
  <c r="C7" i="15"/>
  <c r="E11" i="14"/>
  <c r="C11" i="14"/>
  <c r="K9" i="13"/>
  <c r="K8" i="13"/>
  <c r="G9" i="13"/>
  <c r="G8" i="13"/>
  <c r="G10" i="13" s="1"/>
  <c r="K10" i="13"/>
  <c r="I10" i="13"/>
  <c r="E10" i="13"/>
  <c r="Q38" i="12"/>
  <c r="I37" i="12"/>
  <c r="C44" i="12"/>
  <c r="E44" i="12"/>
  <c r="G44" i="12"/>
  <c r="K44" i="12"/>
  <c r="M44" i="12"/>
  <c r="O44" i="12"/>
  <c r="Q4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9" i="12"/>
  <c r="Q40" i="12"/>
  <c r="Q41" i="12"/>
  <c r="Q42" i="12"/>
  <c r="Q43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8" i="12"/>
  <c r="I39" i="12"/>
  <c r="I40" i="12"/>
  <c r="I41" i="12"/>
  <c r="I42" i="12"/>
  <c r="I44" i="12" s="1"/>
  <c r="I43" i="12"/>
  <c r="I8" i="12"/>
  <c r="S79" i="11"/>
  <c r="Q79" i="11"/>
  <c r="S78" i="11"/>
  <c r="O79" i="11"/>
  <c r="M79" i="11"/>
  <c r="G79" i="11"/>
  <c r="I78" i="11"/>
  <c r="K78" i="11" s="1"/>
  <c r="I79" i="11"/>
  <c r="E79" i="11"/>
  <c r="C79" i="11"/>
  <c r="S76" i="11"/>
  <c r="I77" i="11"/>
  <c r="S6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70" i="11"/>
  <c r="S71" i="11"/>
  <c r="S72" i="11"/>
  <c r="S73" i="11"/>
  <c r="S74" i="11"/>
  <c r="S75" i="11"/>
  <c r="S77" i="11"/>
  <c r="S8" i="11"/>
  <c r="I7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5" i="11"/>
  <c r="I76" i="11"/>
  <c r="I8" i="11"/>
  <c r="Q61" i="10"/>
  <c r="O61" i="10"/>
  <c r="M61" i="10"/>
  <c r="I61" i="10"/>
  <c r="G61" i="10"/>
  <c r="E61" i="10"/>
  <c r="O83" i="9"/>
  <c r="M83" i="9"/>
  <c r="G83" i="9"/>
  <c r="E8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" i="9"/>
  <c r="S56" i="8"/>
  <c r="O56" i="8"/>
  <c r="Q56" i="8"/>
  <c r="S55" i="8"/>
  <c r="K56" i="8"/>
  <c r="M55" i="8"/>
  <c r="M56" i="8"/>
  <c r="I5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8" i="8"/>
  <c r="Q17" i="7"/>
  <c r="S9" i="7"/>
  <c r="S10" i="7"/>
  <c r="S11" i="7"/>
  <c r="S12" i="7"/>
  <c r="S17" i="7" s="1"/>
  <c r="S13" i="7"/>
  <c r="S14" i="7"/>
  <c r="S15" i="7"/>
  <c r="S16" i="7"/>
  <c r="S8" i="7"/>
  <c r="M9" i="7"/>
  <c r="M10" i="7"/>
  <c r="M11" i="7"/>
  <c r="M17" i="7" s="1"/>
  <c r="M12" i="7"/>
  <c r="M13" i="7"/>
  <c r="M14" i="7"/>
  <c r="M15" i="7"/>
  <c r="M16" i="7"/>
  <c r="M8" i="7"/>
  <c r="O17" i="7"/>
  <c r="K17" i="7"/>
  <c r="I17" i="7"/>
  <c r="Q10" i="6"/>
  <c r="K10" i="6"/>
  <c r="M10" i="6"/>
  <c r="O10" i="6"/>
  <c r="S10" i="6"/>
  <c r="S32" i="3"/>
  <c r="Q32" i="3"/>
  <c r="W32" i="3"/>
  <c r="AA32" i="3"/>
  <c r="AG32" i="3"/>
  <c r="AI32" i="3"/>
  <c r="Y65" i="1"/>
  <c r="W65" i="1"/>
  <c r="U65" i="1"/>
  <c r="O65" i="1"/>
  <c r="M65" i="1"/>
  <c r="K65" i="1"/>
  <c r="G65" i="1"/>
  <c r="E65" i="1"/>
  <c r="E7" i="15" l="1"/>
  <c r="G10" i="15"/>
  <c r="E9" i="15"/>
  <c r="E10" i="15" s="1"/>
  <c r="U78" i="11"/>
  <c r="K18" i="11"/>
  <c r="U10" i="11"/>
  <c r="U56" i="11"/>
  <c r="U68" i="11"/>
  <c r="U52" i="11"/>
  <c r="U36" i="11"/>
  <c r="U12" i="11"/>
  <c r="U76" i="11"/>
  <c r="U44" i="11"/>
  <c r="U72" i="11"/>
  <c r="U40" i="11"/>
  <c r="U64" i="11"/>
  <c r="U20" i="11"/>
  <c r="U9" i="11"/>
  <c r="U75" i="11"/>
  <c r="U67" i="11"/>
  <c r="U63" i="11"/>
  <c r="U59" i="11"/>
  <c r="U51" i="11"/>
  <c r="U47" i="11"/>
  <c r="U43" i="11"/>
  <c r="U35" i="11"/>
  <c r="U33" i="11"/>
  <c r="U29" i="11"/>
  <c r="U22" i="11"/>
  <c r="U19" i="11"/>
  <c r="U15" i="11"/>
  <c r="U8" i="11"/>
  <c r="U74" i="11"/>
  <c r="U70" i="11"/>
  <c r="U62" i="11"/>
  <c r="U58" i="11"/>
  <c r="U54" i="11"/>
  <c r="U46" i="11"/>
  <c r="U42" i="11"/>
  <c r="U38" i="11"/>
  <c r="U32" i="11"/>
  <c r="U25" i="11"/>
  <c r="U21" i="11"/>
  <c r="U14" i="11"/>
  <c r="U77" i="11"/>
  <c r="U73" i="11"/>
  <c r="U65" i="11"/>
  <c r="U61" i="11"/>
  <c r="U57" i="11"/>
  <c r="U49" i="11"/>
  <c r="U45" i="11"/>
  <c r="U41" i="11"/>
  <c r="U31" i="11"/>
  <c r="U28" i="11"/>
  <c r="U24" i="11"/>
  <c r="U13" i="11"/>
  <c r="K30" i="11"/>
  <c r="K44" i="11"/>
  <c r="K68" i="11"/>
  <c r="K13" i="11"/>
  <c r="K24" i="11"/>
  <c r="K31" i="11"/>
  <c r="K37" i="11"/>
  <c r="K45" i="11"/>
  <c r="K53" i="11"/>
  <c r="K61" i="11"/>
  <c r="K69" i="11"/>
  <c r="K77" i="11"/>
  <c r="K9" i="11"/>
  <c r="K20" i="11"/>
  <c r="K27" i="11"/>
  <c r="K40" i="11"/>
  <c r="K48" i="11"/>
  <c r="K56" i="11"/>
  <c r="K64" i="11"/>
  <c r="K72" i="11"/>
  <c r="K10" i="11"/>
  <c r="K16" i="11"/>
  <c r="K28" i="11"/>
  <c r="K41" i="11"/>
  <c r="K49" i="11"/>
  <c r="K57" i="11"/>
  <c r="K65" i="11"/>
  <c r="K73" i="11"/>
  <c r="K12" i="11"/>
  <c r="K23" i="11"/>
  <c r="K36" i="11"/>
  <c r="K52" i="11"/>
  <c r="K60" i="11"/>
  <c r="K76" i="11"/>
  <c r="K75" i="11"/>
  <c r="K71" i="11"/>
  <c r="K67" i="11"/>
  <c r="K63" i="11"/>
  <c r="K59" i="11"/>
  <c r="K55" i="11"/>
  <c r="K51" i="11"/>
  <c r="K47" i="11"/>
  <c r="K43" i="11"/>
  <c r="K39" i="11"/>
  <c r="K35" i="11"/>
  <c r="K33" i="11"/>
  <c r="K29" i="11"/>
  <c r="K26" i="11"/>
  <c r="K22" i="11"/>
  <c r="K19" i="11"/>
  <c r="K15" i="11"/>
  <c r="K11" i="11"/>
  <c r="K8" i="11"/>
  <c r="K74" i="11"/>
  <c r="K70" i="11"/>
  <c r="K66" i="11"/>
  <c r="K62" i="11"/>
  <c r="K58" i="11"/>
  <c r="K54" i="11"/>
  <c r="K50" i="11"/>
  <c r="K46" i="11"/>
  <c r="K42" i="11"/>
  <c r="K38" i="11"/>
  <c r="K34" i="11"/>
  <c r="K32" i="11"/>
  <c r="K25" i="11"/>
  <c r="K21" i="11"/>
  <c r="K17" i="11"/>
  <c r="K14" i="11"/>
  <c r="Q83" i="9"/>
  <c r="I83" i="9"/>
  <c r="K79" i="11" l="1"/>
  <c r="U30" i="11"/>
  <c r="U16" i="11"/>
  <c r="U37" i="11"/>
  <c r="U53" i="11"/>
  <c r="U69" i="11"/>
  <c r="U17" i="11"/>
  <c r="U34" i="11"/>
  <c r="U50" i="11"/>
  <c r="U66" i="11"/>
  <c r="U11" i="11"/>
  <c r="U79" i="11" s="1"/>
  <c r="U26" i="11"/>
  <c r="U39" i="11"/>
  <c r="U55" i="11"/>
  <c r="U71" i="11"/>
  <c r="U48" i="11"/>
  <c r="U18" i="11"/>
  <c r="U23" i="11"/>
  <c r="U27" i="11"/>
  <c r="U60" i="11"/>
  <c r="AK32" i="3"/>
</calcChain>
</file>

<file path=xl/sharedStrings.xml><?xml version="1.0" encoding="utf-8"?>
<sst xmlns="http://schemas.openxmlformats.org/spreadsheetml/2006/main" count="914" uniqueCount="280">
  <si>
    <t>صندوق سرمایه‌گذاری مشترک امید توسعه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</si>
  <si>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</si>
  <si>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</si>
  <si>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</si>
  <si>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</si>
  <si>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</si>
  <si>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</si>
  <si>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</si>
  <si>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</si>
  <si>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</si>
  <si>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</si>
  <si>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</si>
  <si>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</si>
  <si>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</si>
  <si>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</si>
  <si>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</si>
  <si>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</si>
  <si>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</si>
  <si>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</si>
  <si>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</si>
  <si>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</si>
  <si>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</si>
  <si>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پتروشیمی‌شیراز</t>
  </si>
  <si>
    <t>توسعه معدنی و صنعتی صبانور</t>
  </si>
  <si>
    <t>توسعه‌معادن‌وفلزات‌</t>
  </si>
  <si>
    <t>ح . توسعه‌معادن‌وفلزات‌</t>
  </si>
  <si>
    <t>ح . سرمایه‌گذاری‌ سپه‌</t>
  </si>
  <si>
    <t>ح . فراورده‌ های‌ نسوزایران‌</t>
  </si>
  <si>
    <t>حفاری شمال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</si>
  <si>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</si>
  <si>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</si>
  <si>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</si>
  <si>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</si>
  <si>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</si>
  <si>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</si>
  <si>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</si>
  <si>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</si>
  <si>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</si>
  <si>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</si>
  <si>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</si>
  <si>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</si>
  <si>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</si>
  <si>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</si>
  <si>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</si>
  <si>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</si>
  <si>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</si>
  <si>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</si>
  <si>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</si>
  <si>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</si>
  <si>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</si>
  <si>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</si>
  <si>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</si>
  <si>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</si>
  <si>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</si>
  <si>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</si>
  <si>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</si>
  <si>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</si>
  <si>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</si>
  <si>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</si>
  <si>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</si>
  <si>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</si>
  <si>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</si>
  <si>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</si>
  <si>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</si>
  <si>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</si>
  <si>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</si>
  <si>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</si>
  <si>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</si>
  <si>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</si>
  <si>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سرمایه گذاری تامین اجتماعی</t>
  </si>
  <si>
    <t>گروه‌بهمن‌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</si>
  <si>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</si>
  <si>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</si>
  <si>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</si>
  <si>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</si>
  <si>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</si>
  <si>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</si>
  <si>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</si>
  <si>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</si>
  <si>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</si>
  <si>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</si>
  <si>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</si>
  <si>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</si>
  <si>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</si>
  <si>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</si>
  <si>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</si>
  <si>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</si>
  <si>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</si>
  <si>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</si>
  <si>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</si>
  <si>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</si>
  <si>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</si>
  <si>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</si>
  <si>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</si>
  <si>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</si>
  <si>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</si>
  <si>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</si>
  <si>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</si>
  <si>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</si>
  <si>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</si>
  <si>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</si>
  <si>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</si>
  <si>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</si>
  <si>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</si>
  <si>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</si>
  <si>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</si>
  <si>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</si>
  <si>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</si>
  <si>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</si>
  <si>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</si>
  <si>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</si>
  <si>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</si>
  <si>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</si>
  <si>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</si>
  <si>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</si>
  <si>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</si>
  <si>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</si>
  <si>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</si>
  <si>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</si>
  <si>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</si>
  <si>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</si>
  <si>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</si>
  <si>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</si>
  <si>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</si>
  <si>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</si>
  <si>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</si>
  <si>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</si>
  <si>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</si>
  <si>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منفعت دولتی4-شرایط خاص14010729</t>
  </si>
  <si>
    <t>1398/07/29</t>
  </si>
  <si>
    <t>1401/07/29</t>
  </si>
  <si>
    <t>اسنادخزانه-م4بودجه00-030522</t>
  </si>
  <si>
    <t>1400/03/11</t>
  </si>
  <si>
    <t>1403/05/22</t>
  </si>
  <si>
    <t>اسنادخزانه-م1بودجه00-030821</t>
  </si>
  <si>
    <t>1400/02/22</t>
  </si>
  <si>
    <t>1403/08/21</t>
  </si>
  <si>
    <t>اسنادخزانه-م5بودجه00-030626</t>
  </si>
  <si>
    <t>1403/10/24</t>
  </si>
  <si>
    <t>اسنادخزانه-م3بودجه00-030418</t>
  </si>
  <si>
    <t>1403/04/18</t>
  </si>
  <si>
    <t>اسنادخزانه-م2بودجه00-031024</t>
  </si>
  <si>
    <t>مرابحه عام دولت107-ش.خ030724</t>
  </si>
  <si>
    <t>1401/03/24</t>
  </si>
  <si>
    <t>1403/07/24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</si>
  <si>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</si>
  <si>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</si>
  <si>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</si>
  <si>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</si>
  <si>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</si>
  <si>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</si>
  <si>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</si>
  <si>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</si>
  <si>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</si>
  <si>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</si>
  <si>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</si>
  <si>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</si>
  <si>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</si>
  <si>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</si>
  <si>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</si>
  <si>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</si>
  <si>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</si>
  <si>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</si>
  <si>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</si>
  <si>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</si>
  <si>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</si>
  <si>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</si>
  <si>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</si>
  <si>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</si>
  <si>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</si>
  <si>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</si>
  <si>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</si>
  <si>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</si>
  <si>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مرابحه عام دولت4-ش.خ 0009</t>
  </si>
  <si>
    <t>1400/09/12</t>
  </si>
  <si>
    <t>مرابحه عام دولت3-ش.خ 0104</t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</si>
  <si>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</si>
  <si>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</si>
  <si>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</si>
  <si>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</si>
  <si>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</si>
  <si>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</si>
  <si>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</si>
  <si>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1401/04/21</t>
  </si>
  <si>
    <t>1400/11/25</t>
  </si>
  <si>
    <t>1401/04/30</t>
  </si>
  <si>
    <t>1400/07/14</t>
  </si>
  <si>
    <t>1401/04/29</t>
  </si>
  <si>
    <t>1400/12/23</t>
  </si>
  <si>
    <t>1401/03/02</t>
  </si>
  <si>
    <t>1401/02/29</t>
  </si>
  <si>
    <t>1401/04/22</t>
  </si>
  <si>
    <t>1400/12/07</t>
  </si>
  <si>
    <t>1401/04/16</t>
  </si>
  <si>
    <t>1401/04/14</t>
  </si>
  <si>
    <t>1401/04/25</t>
  </si>
  <si>
    <t>1400/12/21</t>
  </si>
  <si>
    <t>1401/02/10</t>
  </si>
  <si>
    <t>1401/02/21</t>
  </si>
  <si>
    <t>1401/05/11</t>
  </si>
  <si>
    <t>1401/04/28</t>
  </si>
  <si>
    <t>1401/03/31</t>
  </si>
  <si>
    <t>1401/05/25</t>
  </si>
  <si>
    <t>سیمان لار سبزوار</t>
  </si>
  <si>
    <t>1400/12/16</t>
  </si>
  <si>
    <t>1400/10/29</t>
  </si>
  <si>
    <t>1400/10/06</t>
  </si>
  <si>
    <t>1401/04/15</t>
  </si>
  <si>
    <t>1400/07/25</t>
  </si>
  <si>
    <t>1401/05/10</t>
  </si>
  <si>
    <t>1401/03/17</t>
  </si>
  <si>
    <t>1400/07/27</t>
  </si>
  <si>
    <t>1401/05/18</t>
  </si>
  <si>
    <t>1401/04/26</t>
  </si>
  <si>
    <t>1400/12/26</t>
  </si>
  <si>
    <t>1401/04/18</t>
  </si>
  <si>
    <t>سیمرغ</t>
  </si>
  <si>
    <t>1401/02/11</t>
  </si>
  <si>
    <t>تامین سرمایه نوین</t>
  </si>
  <si>
    <t>1401/05/30</t>
  </si>
  <si>
    <t>1400/12/18</t>
  </si>
  <si>
    <t>1401/02/26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</si>
  <si>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</si>
  <si>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</si>
  <si>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</si>
  <si>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</si>
  <si>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</si>
  <si>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ح . سیمان‌ارومیه‌</t>
  </si>
  <si>
    <t>ح.دریایی وکشتیرانی خط دریابندر</t>
  </si>
  <si>
    <t>ریل پرداز نو آفرین</t>
  </si>
  <si>
    <t>ح.زغال سنگ پروده طبس</t>
  </si>
  <si>
    <t>پتروشیمی زاگرس</t>
  </si>
  <si>
    <t>آریان کیمیا تک</t>
  </si>
  <si>
    <t>ح.سرمایه گذاری صندوق بازنشستگی</t>
  </si>
  <si>
    <t>ح . شیشه سازی مینا</t>
  </si>
  <si>
    <t>ح . صنایع‌خاک‌چینی‌ایران‌</t>
  </si>
  <si>
    <t>ح. پالایش نفت تبریز</t>
  </si>
  <si>
    <t>فولاد کاوه جنوب کیش</t>
  </si>
  <si>
    <t>ح توسعه معدنی و صنعتی صبانور</t>
  </si>
  <si>
    <t>معدنی‌وصنعتی‌چادرملو</t>
  </si>
  <si>
    <t>ح . معدنی و صنعتی گل گهر</t>
  </si>
  <si>
    <t>توسعه سامانه ی نرم افزاری نگین</t>
  </si>
  <si>
    <t>ح. کویر تایر</t>
  </si>
  <si>
    <t>فرآورده‌های‌ تزریقی‌ ایران‌</t>
  </si>
  <si>
    <t>ح . داروپخش‌ (هلدینگ‌</t>
  </si>
  <si>
    <t>گ.مدیریت ارزش سرمایه ص ب کشوری</t>
  </si>
  <si>
    <t>ح . سرمایه گذاری صبا تامین</t>
  </si>
  <si>
    <t>ح.سرمایه گذاری پارس آریان</t>
  </si>
  <si>
    <t>اسنادخزانه-م21بودجه97-000728</t>
  </si>
  <si>
    <t>اسنادخزانه-م11بودجه98-001013</t>
  </si>
  <si>
    <t>اسنادخزانه-م12بودجه98-001111</t>
  </si>
  <si>
    <t>اسنادخزانه-م13بودجه98-010219</t>
  </si>
  <si>
    <t>اسنادخزانه-م15بودجه98-010406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</si>
  <si>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</si>
  <si>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</si>
  <si>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</si>
  <si>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</si>
  <si>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اسنادخزانه-م9بودجه98-000923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</si>
  <si>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</si>
  <si>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</si>
  <si>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</si>
  <si>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</si>
  <si>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</si>
  <si>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</si>
  <si>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</si>
  <si>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</si>
  <si>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</si>
  <si>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</si>
  <si>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</si>
  <si>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</si>
  <si>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</si>
  <si>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</si>
  <si>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</si>
  <si>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</si>
  <si>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</si>
  <si>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1401/05/01</t>
  </si>
  <si>
    <t>-</t>
  </si>
  <si>
    <t>سایر</t>
  </si>
  <si>
    <t xml:space="preserve">از ابتدای سال مالی تا 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</si>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</sst>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/>
    <xf numFmtId="164" fontId="2" fillId="0" borderId="0" xfId="2" applyNumberFormat="1" applyFont="1"/>
    <xf numFmtId="37" fontId="2" fillId="0" borderId="2" xfId="0" applyNumberFormat="1" applyFont="1" applyBorder="1"/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00F2-F9B5-4B56-92D3-3B47274D0854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workbookViewId="0">
      <selection activeCell="G17" sqref="G17"/>
    </sheetView>
  </sheetViews>
  <sheetFormatPr defaultRowHeight="24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165</v>
      </c>
      <c r="C6" s="23" t="s">
        <v>163</v>
      </c>
      <c r="D6" s="23" t="s">
        <v>163</v>
      </c>
      <c r="E6" s="23" t="s">
        <v>163</v>
      </c>
      <c r="F6" s="23" t="s">
        <v>163</v>
      </c>
      <c r="G6" s="23" t="s">
        <v>163</v>
      </c>
      <c r="H6" s="23" t="s">
        <v>163</v>
      </c>
      <c r="I6" s="23" t="s">
        <v>163</v>
      </c>
      <c r="K6" s="23" t="s">
        <v>164</v>
      </c>
      <c r="L6" s="23" t="s">
        <v>164</v>
      </c>
      <c r="M6" s="23" t="s">
        <v>164</v>
      </c>
      <c r="N6" s="23" t="s">
        <v>164</v>
      </c>
      <c r="O6" s="23" t="s">
        <v>164</v>
      </c>
      <c r="P6" s="23" t="s">
        <v>164</v>
      </c>
      <c r="Q6" s="23" t="s">
        <v>164</v>
      </c>
    </row>
    <row r="7" spans="1:17" ht="24.75">
      <c r="A7" s="23" t="s">
        <v>165</v>
      </c>
      <c r="C7" s="23" t="s">
        <v>262</v>
      </c>
      <c r="E7" s="23" t="s">
        <v>259</v>
      </c>
      <c r="G7" s="23" t="s">
        <v>260</v>
      </c>
      <c r="I7" s="23" t="s">
        <v>263</v>
      </c>
      <c r="K7" s="23" t="s">
        <v>262</v>
      </c>
      <c r="M7" s="23" t="s">
        <v>259</v>
      </c>
      <c r="O7" s="23" t="s">
        <v>260</v>
      </c>
      <c r="Q7" s="23" t="s">
        <v>263</v>
      </c>
    </row>
    <row r="8" spans="1:17">
      <c r="A8" s="1" t="s">
        <v>90</v>
      </c>
      <c r="C8" s="6">
        <v>0</v>
      </c>
      <c r="D8" s="4"/>
      <c r="E8" s="6">
        <v>0</v>
      </c>
      <c r="F8" s="4"/>
      <c r="G8" s="6">
        <v>1194627189</v>
      </c>
      <c r="H8" s="4"/>
      <c r="I8" s="6">
        <f>C8+E8+G8</f>
        <v>1194627189</v>
      </c>
      <c r="J8" s="4"/>
      <c r="K8" s="6">
        <v>0</v>
      </c>
      <c r="L8" s="4"/>
      <c r="M8" s="6">
        <v>0</v>
      </c>
      <c r="N8" s="4"/>
      <c r="O8" s="6">
        <v>1194627189</v>
      </c>
      <c r="P8" s="4"/>
      <c r="Q8" s="6">
        <f>K8+M8+O8</f>
        <v>1194627189</v>
      </c>
    </row>
    <row r="9" spans="1:17">
      <c r="A9" s="1" t="s">
        <v>93</v>
      </c>
      <c r="C9" s="6">
        <v>0</v>
      </c>
      <c r="D9" s="4"/>
      <c r="E9" s="6">
        <v>0</v>
      </c>
      <c r="F9" s="4"/>
      <c r="G9" s="6">
        <v>2997118794</v>
      </c>
      <c r="H9" s="4"/>
      <c r="I9" s="6">
        <f t="shared" ref="I9:I43" si="0">C9+E9+G9</f>
        <v>2997118794</v>
      </c>
      <c r="J9" s="4"/>
      <c r="K9" s="6">
        <v>0</v>
      </c>
      <c r="L9" s="4"/>
      <c r="M9" s="6">
        <v>0</v>
      </c>
      <c r="N9" s="4"/>
      <c r="O9" s="6">
        <v>2997118794</v>
      </c>
      <c r="P9" s="4"/>
      <c r="Q9" s="6">
        <f t="shared" ref="Q9:Q43" si="1">K9+M9+O9</f>
        <v>2997118794</v>
      </c>
    </row>
    <row r="10" spans="1:17">
      <c r="A10" s="1" t="s">
        <v>141</v>
      </c>
      <c r="C10" s="6">
        <v>0</v>
      </c>
      <c r="D10" s="4"/>
      <c r="E10" s="6">
        <v>210003590</v>
      </c>
      <c r="F10" s="4"/>
      <c r="G10" s="6">
        <v>135963808</v>
      </c>
      <c r="H10" s="4"/>
      <c r="I10" s="6">
        <f t="shared" si="0"/>
        <v>345967398</v>
      </c>
      <c r="J10" s="4"/>
      <c r="K10" s="6">
        <v>0</v>
      </c>
      <c r="L10" s="4"/>
      <c r="M10" s="6">
        <v>210003590</v>
      </c>
      <c r="N10" s="4"/>
      <c r="O10" s="6">
        <v>135963808</v>
      </c>
      <c r="P10" s="4"/>
      <c r="Q10" s="6">
        <f t="shared" si="1"/>
        <v>345967398</v>
      </c>
    </row>
    <row r="11" spans="1:17">
      <c r="A11" s="1" t="s">
        <v>84</v>
      </c>
      <c r="C11" s="6">
        <v>0</v>
      </c>
      <c r="D11" s="4"/>
      <c r="E11" s="6">
        <v>3725882205</v>
      </c>
      <c r="F11" s="4"/>
      <c r="G11" s="6">
        <v>1789668276</v>
      </c>
      <c r="H11" s="4"/>
      <c r="I11" s="6">
        <f t="shared" si="0"/>
        <v>5515550481</v>
      </c>
      <c r="J11" s="4"/>
      <c r="K11" s="6">
        <v>0</v>
      </c>
      <c r="L11" s="4"/>
      <c r="M11" s="6">
        <v>16322885362</v>
      </c>
      <c r="N11" s="4"/>
      <c r="O11" s="6">
        <v>1789668276</v>
      </c>
      <c r="P11" s="4"/>
      <c r="Q11" s="6">
        <f t="shared" si="1"/>
        <v>18112553638</v>
      </c>
    </row>
    <row r="12" spans="1:17">
      <c r="A12" s="1" t="s">
        <v>248</v>
      </c>
      <c r="C12" s="6">
        <v>0</v>
      </c>
      <c r="D12" s="4"/>
      <c r="E12" s="6">
        <v>0</v>
      </c>
      <c r="F12" s="4"/>
      <c r="G12" s="6">
        <v>0</v>
      </c>
      <c r="H12" s="4"/>
      <c r="I12" s="6">
        <f t="shared" si="0"/>
        <v>0</v>
      </c>
      <c r="J12" s="4"/>
      <c r="K12" s="6">
        <v>0</v>
      </c>
      <c r="L12" s="4"/>
      <c r="M12" s="6">
        <v>0</v>
      </c>
      <c r="N12" s="4"/>
      <c r="O12" s="6">
        <v>2178589754</v>
      </c>
      <c r="P12" s="4"/>
      <c r="Q12" s="6">
        <f t="shared" si="1"/>
        <v>2178589754</v>
      </c>
    </row>
    <row r="13" spans="1:17">
      <c r="A13" s="1" t="s">
        <v>249</v>
      </c>
      <c r="C13" s="6">
        <v>0</v>
      </c>
      <c r="D13" s="4"/>
      <c r="E13" s="6">
        <v>0</v>
      </c>
      <c r="F13" s="4"/>
      <c r="G13" s="6">
        <v>0</v>
      </c>
      <c r="H13" s="4"/>
      <c r="I13" s="6">
        <f t="shared" si="0"/>
        <v>0</v>
      </c>
      <c r="J13" s="4"/>
      <c r="K13" s="6">
        <v>0</v>
      </c>
      <c r="L13" s="4"/>
      <c r="M13" s="6">
        <v>0</v>
      </c>
      <c r="N13" s="4"/>
      <c r="O13" s="6">
        <v>1123122055</v>
      </c>
      <c r="P13" s="4"/>
      <c r="Q13" s="6">
        <f t="shared" si="1"/>
        <v>1123122055</v>
      </c>
    </row>
    <row r="14" spans="1:17">
      <c r="A14" s="1" t="s">
        <v>250</v>
      </c>
      <c r="C14" s="6">
        <v>0</v>
      </c>
      <c r="D14" s="4"/>
      <c r="E14" s="6">
        <v>0</v>
      </c>
      <c r="F14" s="4"/>
      <c r="G14" s="6">
        <v>0</v>
      </c>
      <c r="H14" s="4"/>
      <c r="I14" s="6">
        <f t="shared" si="0"/>
        <v>0</v>
      </c>
      <c r="J14" s="4"/>
      <c r="K14" s="6">
        <v>0</v>
      </c>
      <c r="L14" s="4"/>
      <c r="M14" s="6">
        <v>0</v>
      </c>
      <c r="N14" s="4"/>
      <c r="O14" s="6">
        <v>10516249685</v>
      </c>
      <c r="P14" s="4"/>
      <c r="Q14" s="6">
        <f t="shared" si="1"/>
        <v>10516249685</v>
      </c>
    </row>
    <row r="15" spans="1:17">
      <c r="A15" s="1" t="s">
        <v>251</v>
      </c>
      <c r="C15" s="6">
        <v>0</v>
      </c>
      <c r="D15" s="4"/>
      <c r="E15" s="6">
        <v>0</v>
      </c>
      <c r="F15" s="4"/>
      <c r="G15" s="6">
        <v>0</v>
      </c>
      <c r="H15" s="4"/>
      <c r="I15" s="6">
        <f t="shared" si="0"/>
        <v>0</v>
      </c>
      <c r="J15" s="4"/>
      <c r="K15" s="6">
        <v>0</v>
      </c>
      <c r="L15" s="4"/>
      <c r="M15" s="6">
        <v>0</v>
      </c>
      <c r="N15" s="4"/>
      <c r="O15" s="6">
        <v>10666615127</v>
      </c>
      <c r="P15" s="4"/>
      <c r="Q15" s="6">
        <f t="shared" si="1"/>
        <v>10666615127</v>
      </c>
    </row>
    <row r="16" spans="1:17">
      <c r="A16" s="1" t="s">
        <v>252</v>
      </c>
      <c r="C16" s="6">
        <v>0</v>
      </c>
      <c r="D16" s="4"/>
      <c r="E16" s="6">
        <v>0</v>
      </c>
      <c r="F16" s="4"/>
      <c r="G16" s="6">
        <v>0</v>
      </c>
      <c r="H16" s="4"/>
      <c r="I16" s="6">
        <f t="shared" si="0"/>
        <v>0</v>
      </c>
      <c r="J16" s="4"/>
      <c r="K16" s="6">
        <v>0</v>
      </c>
      <c r="L16" s="4"/>
      <c r="M16" s="6">
        <v>0</v>
      </c>
      <c r="N16" s="4"/>
      <c r="O16" s="6">
        <v>4948895685</v>
      </c>
      <c r="P16" s="4"/>
      <c r="Q16" s="6">
        <f t="shared" si="1"/>
        <v>4948895685</v>
      </c>
    </row>
    <row r="17" spans="1:17">
      <c r="A17" s="1" t="s">
        <v>175</v>
      </c>
      <c r="C17" s="6">
        <v>0</v>
      </c>
      <c r="D17" s="4"/>
      <c r="E17" s="6">
        <v>0</v>
      </c>
      <c r="F17" s="4"/>
      <c r="G17" s="6">
        <v>0</v>
      </c>
      <c r="H17" s="4"/>
      <c r="I17" s="6">
        <f t="shared" si="0"/>
        <v>0</v>
      </c>
      <c r="J17" s="4"/>
      <c r="K17" s="6">
        <v>1133478865</v>
      </c>
      <c r="L17" s="4"/>
      <c r="M17" s="6">
        <v>0</v>
      </c>
      <c r="N17" s="4"/>
      <c r="O17" s="6">
        <v>320527657</v>
      </c>
      <c r="P17" s="4"/>
      <c r="Q17" s="6">
        <f t="shared" si="1"/>
        <v>1454006522</v>
      </c>
    </row>
    <row r="18" spans="1:17">
      <c r="A18" s="1" t="s">
        <v>253</v>
      </c>
      <c r="C18" s="6">
        <v>0</v>
      </c>
      <c r="D18" s="4"/>
      <c r="E18" s="6">
        <v>0</v>
      </c>
      <c r="F18" s="4"/>
      <c r="G18" s="6">
        <v>0</v>
      </c>
      <c r="H18" s="4"/>
      <c r="I18" s="6">
        <f t="shared" si="0"/>
        <v>0</v>
      </c>
      <c r="J18" s="4"/>
      <c r="K18" s="6">
        <v>0</v>
      </c>
      <c r="L18" s="4"/>
      <c r="M18" s="6">
        <v>0</v>
      </c>
      <c r="N18" s="4"/>
      <c r="O18" s="6">
        <v>2806923230</v>
      </c>
      <c r="P18" s="4"/>
      <c r="Q18" s="6">
        <f t="shared" si="1"/>
        <v>2806923230</v>
      </c>
    </row>
    <row r="19" spans="1:17">
      <c r="A19" s="1" t="s">
        <v>254</v>
      </c>
      <c r="C19" s="6">
        <v>0</v>
      </c>
      <c r="D19" s="4"/>
      <c r="E19" s="6">
        <v>0</v>
      </c>
      <c r="F19" s="4"/>
      <c r="G19" s="6">
        <v>0</v>
      </c>
      <c r="H19" s="4"/>
      <c r="I19" s="6">
        <f t="shared" si="0"/>
        <v>0</v>
      </c>
      <c r="J19" s="4"/>
      <c r="K19" s="6">
        <v>0</v>
      </c>
      <c r="L19" s="4"/>
      <c r="M19" s="6">
        <v>0</v>
      </c>
      <c r="N19" s="4"/>
      <c r="O19" s="6">
        <v>5828327032</v>
      </c>
      <c r="P19" s="4"/>
      <c r="Q19" s="6">
        <f t="shared" si="1"/>
        <v>5828327032</v>
      </c>
    </row>
    <row r="20" spans="1:17">
      <c r="A20" s="1" t="s">
        <v>255</v>
      </c>
      <c r="C20" s="6">
        <v>0</v>
      </c>
      <c r="D20" s="4"/>
      <c r="E20" s="6">
        <v>0</v>
      </c>
      <c r="F20" s="4"/>
      <c r="G20" s="6">
        <v>0</v>
      </c>
      <c r="H20" s="4"/>
      <c r="I20" s="6">
        <f t="shared" si="0"/>
        <v>0</v>
      </c>
      <c r="J20" s="4"/>
      <c r="K20" s="6">
        <v>0</v>
      </c>
      <c r="L20" s="4"/>
      <c r="M20" s="6">
        <v>0</v>
      </c>
      <c r="N20" s="4"/>
      <c r="O20" s="6">
        <v>693994860</v>
      </c>
      <c r="P20" s="4"/>
      <c r="Q20" s="6">
        <f t="shared" si="1"/>
        <v>693994860</v>
      </c>
    </row>
    <row r="21" spans="1:17">
      <c r="A21" s="1" t="s">
        <v>256</v>
      </c>
      <c r="C21" s="6">
        <v>0</v>
      </c>
      <c r="D21" s="4"/>
      <c r="E21" s="6">
        <v>0</v>
      </c>
      <c r="F21" s="4"/>
      <c r="G21" s="6">
        <v>0</v>
      </c>
      <c r="H21" s="4"/>
      <c r="I21" s="6">
        <f t="shared" si="0"/>
        <v>0</v>
      </c>
      <c r="J21" s="4"/>
      <c r="K21" s="6">
        <v>0</v>
      </c>
      <c r="L21" s="4"/>
      <c r="M21" s="6">
        <v>0</v>
      </c>
      <c r="N21" s="4"/>
      <c r="O21" s="6">
        <v>1084168970</v>
      </c>
      <c r="P21" s="4"/>
      <c r="Q21" s="6">
        <f t="shared" si="1"/>
        <v>1084168970</v>
      </c>
    </row>
    <row r="22" spans="1:17">
      <c r="A22" s="1" t="s">
        <v>173</v>
      </c>
      <c r="C22" s="6">
        <v>0</v>
      </c>
      <c r="D22" s="4"/>
      <c r="E22" s="6">
        <v>0</v>
      </c>
      <c r="F22" s="4"/>
      <c r="G22" s="6">
        <v>0</v>
      </c>
      <c r="H22" s="4"/>
      <c r="I22" s="6">
        <f t="shared" si="0"/>
        <v>0</v>
      </c>
      <c r="J22" s="4"/>
      <c r="K22" s="6">
        <v>5964657534</v>
      </c>
      <c r="L22" s="4"/>
      <c r="M22" s="6">
        <v>0</v>
      </c>
      <c r="N22" s="4"/>
      <c r="O22" s="6">
        <v>4035525000</v>
      </c>
      <c r="P22" s="4"/>
      <c r="Q22" s="6">
        <f t="shared" si="1"/>
        <v>10000182534</v>
      </c>
    </row>
    <row r="23" spans="1:17">
      <c r="A23" s="1" t="s">
        <v>171</v>
      </c>
      <c r="C23" s="6">
        <v>0</v>
      </c>
      <c r="D23" s="4"/>
      <c r="E23" s="6">
        <v>0</v>
      </c>
      <c r="F23" s="4"/>
      <c r="G23" s="6">
        <v>0</v>
      </c>
      <c r="H23" s="4"/>
      <c r="I23" s="6">
        <f t="shared" si="0"/>
        <v>0</v>
      </c>
      <c r="J23" s="4"/>
      <c r="K23" s="6">
        <v>28521010104</v>
      </c>
      <c r="L23" s="4"/>
      <c r="M23" s="6">
        <v>0</v>
      </c>
      <c r="N23" s="4"/>
      <c r="O23" s="6">
        <v>-58125000</v>
      </c>
      <c r="P23" s="4"/>
      <c r="Q23" s="6">
        <f t="shared" si="1"/>
        <v>28462885104</v>
      </c>
    </row>
    <row r="24" spans="1:17">
      <c r="A24" s="1" t="s">
        <v>257</v>
      </c>
      <c r="C24" s="6">
        <v>0</v>
      </c>
      <c r="D24" s="4"/>
      <c r="E24" s="6">
        <v>0</v>
      </c>
      <c r="F24" s="4"/>
      <c r="G24" s="6">
        <v>0</v>
      </c>
      <c r="H24" s="4"/>
      <c r="I24" s="6">
        <f t="shared" si="0"/>
        <v>0</v>
      </c>
      <c r="J24" s="4"/>
      <c r="K24" s="6">
        <v>0</v>
      </c>
      <c r="L24" s="4"/>
      <c r="M24" s="6">
        <v>0</v>
      </c>
      <c r="N24" s="4"/>
      <c r="O24" s="6">
        <v>4826326634</v>
      </c>
      <c r="P24" s="4"/>
      <c r="Q24" s="6">
        <f t="shared" si="1"/>
        <v>4826326634</v>
      </c>
    </row>
    <row r="25" spans="1:17">
      <c r="A25" s="1" t="s">
        <v>142</v>
      </c>
      <c r="C25" s="6">
        <v>287450258</v>
      </c>
      <c r="D25" s="4"/>
      <c r="E25" s="6">
        <v>8364706</v>
      </c>
      <c r="F25" s="4"/>
      <c r="G25" s="6">
        <v>0</v>
      </c>
      <c r="H25" s="4"/>
      <c r="I25" s="6">
        <f t="shared" si="0"/>
        <v>295814964</v>
      </c>
      <c r="J25" s="4"/>
      <c r="K25" s="6">
        <v>287450258</v>
      </c>
      <c r="L25" s="4"/>
      <c r="M25" s="6">
        <v>8364706</v>
      </c>
      <c r="N25" s="4"/>
      <c r="O25" s="6">
        <v>0</v>
      </c>
      <c r="P25" s="4"/>
      <c r="Q25" s="6">
        <f t="shared" si="1"/>
        <v>295814964</v>
      </c>
    </row>
    <row r="26" spans="1:17">
      <c r="A26" s="1" t="s">
        <v>122</v>
      </c>
      <c r="C26" s="6">
        <v>3004904559</v>
      </c>
      <c r="D26" s="4"/>
      <c r="E26" s="6">
        <v>351936200</v>
      </c>
      <c r="F26" s="4"/>
      <c r="G26" s="6">
        <v>0</v>
      </c>
      <c r="H26" s="4"/>
      <c r="I26" s="6">
        <f t="shared" si="0"/>
        <v>3356840759</v>
      </c>
      <c r="J26" s="4"/>
      <c r="K26" s="6">
        <v>8466346274</v>
      </c>
      <c r="L26" s="4"/>
      <c r="M26" s="6">
        <v>404438750</v>
      </c>
      <c r="N26" s="4"/>
      <c r="O26" s="6">
        <v>0</v>
      </c>
      <c r="P26" s="4"/>
      <c r="Q26" s="6">
        <f t="shared" si="1"/>
        <v>8870785024</v>
      </c>
    </row>
    <row r="27" spans="1:17">
      <c r="A27" s="1" t="s">
        <v>125</v>
      </c>
      <c r="C27" s="6">
        <v>2673848042</v>
      </c>
      <c r="D27" s="4"/>
      <c r="E27" s="6">
        <v>201963387</v>
      </c>
      <c r="F27" s="4"/>
      <c r="G27" s="6">
        <v>0</v>
      </c>
      <c r="H27" s="4"/>
      <c r="I27" s="6">
        <f t="shared" si="0"/>
        <v>2875811429</v>
      </c>
      <c r="J27" s="4"/>
      <c r="K27" s="6">
        <v>29252488956</v>
      </c>
      <c r="L27" s="4"/>
      <c r="M27" s="6">
        <v>8776408987</v>
      </c>
      <c r="N27" s="4"/>
      <c r="O27" s="6">
        <v>0</v>
      </c>
      <c r="P27" s="4"/>
      <c r="Q27" s="6">
        <f t="shared" si="1"/>
        <v>38028897943</v>
      </c>
    </row>
    <row r="28" spans="1:17">
      <c r="A28" s="1" t="s">
        <v>128</v>
      </c>
      <c r="C28" s="6">
        <v>806674600</v>
      </c>
      <c r="D28" s="4"/>
      <c r="E28" s="6">
        <v>-298801499</v>
      </c>
      <c r="F28" s="4"/>
      <c r="G28" s="6">
        <v>0</v>
      </c>
      <c r="H28" s="4"/>
      <c r="I28" s="6">
        <f t="shared" si="0"/>
        <v>507873101</v>
      </c>
      <c r="J28" s="4"/>
      <c r="K28" s="6">
        <v>806674600</v>
      </c>
      <c r="L28" s="4"/>
      <c r="M28" s="6">
        <v>-298801499</v>
      </c>
      <c r="N28" s="4"/>
      <c r="O28" s="6">
        <v>0</v>
      </c>
      <c r="P28" s="4"/>
      <c r="Q28" s="6">
        <f t="shared" si="1"/>
        <v>507873101</v>
      </c>
    </row>
    <row r="29" spans="1:17">
      <c r="A29" s="1" t="s">
        <v>96</v>
      </c>
      <c r="C29" s="6">
        <v>0</v>
      </c>
      <c r="D29" s="4"/>
      <c r="E29" s="6">
        <v>1813290781</v>
      </c>
      <c r="F29" s="4"/>
      <c r="G29" s="6">
        <v>0</v>
      </c>
      <c r="H29" s="4"/>
      <c r="I29" s="6">
        <f t="shared" si="0"/>
        <v>1813290781</v>
      </c>
      <c r="J29" s="4"/>
      <c r="K29" s="6">
        <v>0</v>
      </c>
      <c r="L29" s="4"/>
      <c r="M29" s="6">
        <v>15394003679</v>
      </c>
      <c r="N29" s="4"/>
      <c r="O29" s="6">
        <v>0</v>
      </c>
      <c r="P29" s="4"/>
      <c r="Q29" s="6">
        <f t="shared" si="1"/>
        <v>15394003679</v>
      </c>
    </row>
    <row r="30" spans="1:17">
      <c r="A30" s="1" t="s">
        <v>102</v>
      </c>
      <c r="C30" s="6">
        <v>0</v>
      </c>
      <c r="D30" s="4"/>
      <c r="E30" s="6">
        <v>2239594</v>
      </c>
      <c r="F30" s="4"/>
      <c r="G30" s="6">
        <v>0</v>
      </c>
      <c r="H30" s="4"/>
      <c r="I30" s="6">
        <f t="shared" si="0"/>
        <v>2239594</v>
      </c>
      <c r="J30" s="4"/>
      <c r="K30" s="6">
        <v>0</v>
      </c>
      <c r="L30" s="4"/>
      <c r="M30" s="6">
        <v>5085508</v>
      </c>
      <c r="N30" s="4"/>
      <c r="O30" s="6">
        <v>0</v>
      </c>
      <c r="P30" s="4"/>
      <c r="Q30" s="6">
        <f t="shared" si="1"/>
        <v>5085508</v>
      </c>
    </row>
    <row r="31" spans="1:17">
      <c r="A31" s="1" t="s">
        <v>104</v>
      </c>
      <c r="C31" s="6">
        <v>0</v>
      </c>
      <c r="D31" s="4"/>
      <c r="E31" s="6">
        <v>3596232965</v>
      </c>
      <c r="F31" s="4"/>
      <c r="G31" s="6">
        <v>0</v>
      </c>
      <c r="H31" s="4"/>
      <c r="I31" s="6">
        <f t="shared" si="0"/>
        <v>3596232965</v>
      </c>
      <c r="J31" s="4"/>
      <c r="K31" s="6">
        <v>0</v>
      </c>
      <c r="L31" s="4"/>
      <c r="M31" s="6">
        <v>25159417955</v>
      </c>
      <c r="N31" s="4"/>
      <c r="O31" s="6">
        <v>0</v>
      </c>
      <c r="P31" s="4"/>
      <c r="Q31" s="6">
        <f t="shared" si="1"/>
        <v>25159417955</v>
      </c>
    </row>
    <row r="32" spans="1:17">
      <c r="A32" s="1" t="s">
        <v>107</v>
      </c>
      <c r="C32" s="6">
        <v>0</v>
      </c>
      <c r="D32" s="4"/>
      <c r="E32" s="6">
        <v>7098784852</v>
      </c>
      <c r="F32" s="4"/>
      <c r="G32" s="6">
        <v>0</v>
      </c>
      <c r="H32" s="4"/>
      <c r="I32" s="6">
        <f t="shared" si="0"/>
        <v>7098784852</v>
      </c>
      <c r="J32" s="4"/>
      <c r="K32" s="6">
        <v>0</v>
      </c>
      <c r="L32" s="4"/>
      <c r="M32" s="6">
        <v>44969691495</v>
      </c>
      <c r="N32" s="4"/>
      <c r="O32" s="6">
        <v>0</v>
      </c>
      <c r="P32" s="4"/>
      <c r="Q32" s="6">
        <f t="shared" si="1"/>
        <v>44969691495</v>
      </c>
    </row>
    <row r="33" spans="1:17">
      <c r="A33" s="1" t="s">
        <v>110</v>
      </c>
      <c r="C33" s="6">
        <v>0</v>
      </c>
      <c r="D33" s="4"/>
      <c r="E33" s="6">
        <v>7458879113</v>
      </c>
      <c r="F33" s="4"/>
      <c r="G33" s="6">
        <v>0</v>
      </c>
      <c r="H33" s="4"/>
      <c r="I33" s="6">
        <f t="shared" si="0"/>
        <v>7458879113</v>
      </c>
      <c r="J33" s="4"/>
      <c r="K33" s="6">
        <v>0</v>
      </c>
      <c r="L33" s="4"/>
      <c r="M33" s="6">
        <v>49961265321</v>
      </c>
      <c r="N33" s="4"/>
      <c r="O33" s="6">
        <v>0</v>
      </c>
      <c r="P33" s="4"/>
      <c r="Q33" s="6">
        <f t="shared" si="1"/>
        <v>49961265321</v>
      </c>
    </row>
    <row r="34" spans="1:17">
      <c r="A34" s="1" t="s">
        <v>116</v>
      </c>
      <c r="C34" s="6">
        <v>0</v>
      </c>
      <c r="D34" s="4"/>
      <c r="E34" s="6">
        <v>2547594415</v>
      </c>
      <c r="F34" s="4"/>
      <c r="G34" s="6">
        <v>0</v>
      </c>
      <c r="H34" s="4"/>
      <c r="I34" s="6">
        <f t="shared" si="0"/>
        <v>2547594415</v>
      </c>
      <c r="J34" s="4"/>
      <c r="K34" s="6">
        <v>0</v>
      </c>
      <c r="L34" s="4"/>
      <c r="M34" s="6">
        <v>6622077997</v>
      </c>
      <c r="N34" s="4"/>
      <c r="O34" s="6">
        <v>0</v>
      </c>
      <c r="P34" s="4"/>
      <c r="Q34" s="6">
        <f t="shared" si="1"/>
        <v>6622077997</v>
      </c>
    </row>
    <row r="35" spans="1:17">
      <c r="A35" s="1" t="s">
        <v>99</v>
      </c>
      <c r="C35" s="6">
        <v>0</v>
      </c>
      <c r="D35" s="4"/>
      <c r="E35" s="6">
        <v>205109317</v>
      </c>
      <c r="F35" s="4"/>
      <c r="G35" s="6">
        <v>0</v>
      </c>
      <c r="H35" s="4"/>
      <c r="I35" s="6">
        <f t="shared" si="0"/>
        <v>205109317</v>
      </c>
      <c r="J35" s="4"/>
      <c r="K35" s="6">
        <v>0</v>
      </c>
      <c r="L35" s="4"/>
      <c r="M35" s="6">
        <v>977867513</v>
      </c>
      <c r="N35" s="4"/>
      <c r="O35" s="6">
        <v>0</v>
      </c>
      <c r="P35" s="4"/>
      <c r="Q35" s="6">
        <f t="shared" si="1"/>
        <v>977867513</v>
      </c>
    </row>
    <row r="36" spans="1:17">
      <c r="A36" s="1" t="s">
        <v>113</v>
      </c>
      <c r="C36" s="6">
        <v>0</v>
      </c>
      <c r="D36" s="4"/>
      <c r="E36" s="6">
        <v>1170268374</v>
      </c>
      <c r="F36" s="4"/>
      <c r="G36" s="6">
        <v>0</v>
      </c>
      <c r="H36" s="4"/>
      <c r="I36" s="6">
        <f t="shared" si="0"/>
        <v>1170268374</v>
      </c>
      <c r="J36" s="4"/>
      <c r="K36" s="6">
        <v>0</v>
      </c>
      <c r="L36" s="4"/>
      <c r="M36" s="6">
        <v>11441755791</v>
      </c>
      <c r="N36" s="4"/>
      <c r="O36" s="6">
        <v>0</v>
      </c>
      <c r="P36" s="4"/>
      <c r="Q36" s="6">
        <f t="shared" si="1"/>
        <v>11441755791</v>
      </c>
    </row>
    <row r="37" spans="1:17">
      <c r="A37" s="1" t="s">
        <v>119</v>
      </c>
      <c r="C37" s="6">
        <v>0</v>
      </c>
      <c r="D37" s="4"/>
      <c r="E37" s="6">
        <v>669086706</v>
      </c>
      <c r="F37" s="4"/>
      <c r="G37" s="6">
        <v>0</v>
      </c>
      <c r="H37" s="4"/>
      <c r="I37" s="6">
        <f>C37+E37+G37</f>
        <v>669086706</v>
      </c>
      <c r="J37" s="4"/>
      <c r="K37" s="6">
        <v>0</v>
      </c>
      <c r="L37" s="4"/>
      <c r="M37" s="6">
        <v>1925077614</v>
      </c>
      <c r="N37" s="4"/>
      <c r="O37" s="6">
        <v>0</v>
      </c>
      <c r="P37" s="4"/>
      <c r="Q37" s="6">
        <f t="shared" si="1"/>
        <v>1925077614</v>
      </c>
    </row>
    <row r="38" spans="1:17">
      <c r="A38" s="1" t="s">
        <v>80</v>
      </c>
      <c r="C38" s="6">
        <v>0</v>
      </c>
      <c r="D38" s="4"/>
      <c r="E38" s="6">
        <v>906826408</v>
      </c>
      <c r="F38" s="4"/>
      <c r="G38" s="6">
        <v>0</v>
      </c>
      <c r="H38" s="4"/>
      <c r="I38" s="6">
        <f t="shared" si="0"/>
        <v>906826408</v>
      </c>
      <c r="J38" s="4"/>
      <c r="K38" s="6">
        <v>0</v>
      </c>
      <c r="L38" s="4"/>
      <c r="M38" s="6">
        <v>2529389627</v>
      </c>
      <c r="N38" s="4"/>
      <c r="O38" s="6">
        <v>0</v>
      </c>
      <c r="P38" s="4"/>
      <c r="Q38" s="6">
        <f>K38+M38+O38</f>
        <v>2529389627</v>
      </c>
    </row>
    <row r="39" spans="1:17">
      <c r="A39" s="1" t="s">
        <v>87</v>
      </c>
      <c r="C39" s="6">
        <v>0</v>
      </c>
      <c r="D39" s="4"/>
      <c r="E39" s="6">
        <v>468545061</v>
      </c>
      <c r="F39" s="4"/>
      <c r="G39" s="6">
        <v>0</v>
      </c>
      <c r="H39" s="4"/>
      <c r="I39" s="6">
        <f t="shared" si="0"/>
        <v>468545061</v>
      </c>
      <c r="J39" s="4"/>
      <c r="K39" s="6">
        <v>0</v>
      </c>
      <c r="L39" s="4"/>
      <c r="M39" s="6">
        <v>1194433617</v>
      </c>
      <c r="N39" s="4"/>
      <c r="O39" s="6">
        <v>0</v>
      </c>
      <c r="P39" s="4"/>
      <c r="Q39" s="6">
        <f t="shared" si="1"/>
        <v>1194433617</v>
      </c>
    </row>
    <row r="40" spans="1:17">
      <c r="A40" s="1" t="s">
        <v>131</v>
      </c>
      <c r="C40" s="6">
        <v>0</v>
      </c>
      <c r="D40" s="4"/>
      <c r="E40" s="6">
        <v>304090556</v>
      </c>
      <c r="F40" s="4"/>
      <c r="G40" s="6">
        <v>0</v>
      </c>
      <c r="H40" s="4"/>
      <c r="I40" s="6">
        <f t="shared" si="0"/>
        <v>304090556</v>
      </c>
      <c r="J40" s="4"/>
      <c r="K40" s="6">
        <v>0</v>
      </c>
      <c r="L40" s="4"/>
      <c r="M40" s="6">
        <v>304090556</v>
      </c>
      <c r="N40" s="4"/>
      <c r="O40" s="6">
        <v>0</v>
      </c>
      <c r="P40" s="4"/>
      <c r="Q40" s="6">
        <f t="shared" si="1"/>
        <v>304090556</v>
      </c>
    </row>
    <row r="41" spans="1:17">
      <c r="A41" s="1" t="s">
        <v>134</v>
      </c>
      <c r="C41" s="6">
        <v>0</v>
      </c>
      <c r="D41" s="4"/>
      <c r="E41" s="6">
        <v>234891938</v>
      </c>
      <c r="F41" s="4"/>
      <c r="G41" s="6">
        <v>0</v>
      </c>
      <c r="H41" s="4"/>
      <c r="I41" s="6">
        <f t="shared" si="0"/>
        <v>234891938</v>
      </c>
      <c r="J41" s="4"/>
      <c r="K41" s="6">
        <v>0</v>
      </c>
      <c r="L41" s="4"/>
      <c r="M41" s="6">
        <v>234891938</v>
      </c>
      <c r="N41" s="4"/>
      <c r="O41" s="6">
        <v>0</v>
      </c>
      <c r="P41" s="4"/>
      <c r="Q41" s="6">
        <f t="shared" si="1"/>
        <v>234891938</v>
      </c>
    </row>
    <row r="42" spans="1:17">
      <c r="A42" s="1" t="s">
        <v>137</v>
      </c>
      <c r="C42" s="6">
        <v>0</v>
      </c>
      <c r="D42" s="4"/>
      <c r="E42" s="6">
        <v>506659013</v>
      </c>
      <c r="F42" s="4"/>
      <c r="G42" s="6">
        <v>0</v>
      </c>
      <c r="H42" s="4"/>
      <c r="I42" s="6">
        <f t="shared" si="0"/>
        <v>506659013</v>
      </c>
      <c r="J42" s="4"/>
      <c r="K42" s="6">
        <v>0</v>
      </c>
      <c r="L42" s="4"/>
      <c r="M42" s="6">
        <v>506659013</v>
      </c>
      <c r="N42" s="4"/>
      <c r="O42" s="6">
        <v>0</v>
      </c>
      <c r="P42" s="4"/>
      <c r="Q42" s="6">
        <f t="shared" si="1"/>
        <v>506659013</v>
      </c>
    </row>
    <row r="43" spans="1:17">
      <c r="A43" s="1" t="s">
        <v>139</v>
      </c>
      <c r="C43" s="6">
        <v>0</v>
      </c>
      <c r="D43" s="4"/>
      <c r="E43" s="6">
        <v>29661689</v>
      </c>
      <c r="F43" s="4"/>
      <c r="G43" s="6">
        <v>0</v>
      </c>
      <c r="H43" s="4"/>
      <c r="I43" s="6">
        <f t="shared" si="0"/>
        <v>29661689</v>
      </c>
      <c r="J43" s="4"/>
      <c r="K43" s="6">
        <v>0</v>
      </c>
      <c r="L43" s="4"/>
      <c r="M43" s="6">
        <v>29661689</v>
      </c>
      <c r="N43" s="4"/>
      <c r="O43" s="6">
        <v>0</v>
      </c>
      <c r="P43" s="4"/>
      <c r="Q43" s="6">
        <f t="shared" si="1"/>
        <v>29661689</v>
      </c>
    </row>
    <row r="44" spans="1:17" ht="24.75" thickBot="1">
      <c r="C44" s="7">
        <f>SUM(C8:C43)</f>
        <v>6772877459</v>
      </c>
      <c r="D44" s="4"/>
      <c r="E44" s="7">
        <f>SUM(E8:E43)</f>
        <v>31211509371</v>
      </c>
      <c r="F44" s="4"/>
      <c r="G44" s="7">
        <f>SUM(G8:G43)</f>
        <v>6117378067</v>
      </c>
      <c r="H44" s="4"/>
      <c r="I44" s="7">
        <f>SUM(I8:I43)</f>
        <v>44101764897</v>
      </c>
      <c r="J44" s="4"/>
      <c r="K44" s="7">
        <f>SUM(K8:K43)</f>
        <v>74432106591</v>
      </c>
      <c r="L44" s="4"/>
      <c r="M44" s="7">
        <f>SUM(M8:M43)</f>
        <v>186678669209</v>
      </c>
      <c r="N44" s="4"/>
      <c r="O44" s="7">
        <f>SUM(O8:O43)</f>
        <v>55088518756</v>
      </c>
      <c r="P44" s="4"/>
      <c r="Q44" s="7">
        <f>SUM(Q8:Q43)</f>
        <v>316199294556</v>
      </c>
    </row>
    <row r="45" spans="1:17" ht="24.75" thickTop="1">
      <c r="C45" s="3"/>
      <c r="E45" s="3"/>
      <c r="G45" s="3"/>
      <c r="K45" s="3"/>
      <c r="M45" s="3"/>
      <c r="O45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1" sqref="E11:I1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>
      <c r="A6" s="23" t="s">
        <v>264</v>
      </c>
      <c r="B6" s="23" t="s">
        <v>264</v>
      </c>
      <c r="C6" s="23" t="s">
        <v>264</v>
      </c>
      <c r="E6" s="23" t="s">
        <v>163</v>
      </c>
      <c r="F6" s="23" t="s">
        <v>163</v>
      </c>
      <c r="G6" s="23" t="s">
        <v>163</v>
      </c>
      <c r="I6" s="23" t="s">
        <v>164</v>
      </c>
      <c r="J6" s="23" t="s">
        <v>164</v>
      </c>
      <c r="K6" s="23" t="s">
        <v>164</v>
      </c>
    </row>
    <row r="7" spans="1:11" ht="24.75">
      <c r="A7" s="23" t="s">
        <v>265</v>
      </c>
      <c r="C7" s="23" t="s">
        <v>148</v>
      </c>
      <c r="E7" s="23" t="s">
        <v>266</v>
      </c>
      <c r="G7" s="23" t="s">
        <v>267</v>
      </c>
      <c r="I7" s="23" t="s">
        <v>266</v>
      </c>
      <c r="K7" s="23" t="s">
        <v>267</v>
      </c>
    </row>
    <row r="8" spans="1:11">
      <c r="A8" s="1" t="s">
        <v>154</v>
      </c>
      <c r="C8" s="4" t="s">
        <v>155</v>
      </c>
      <c r="E8" s="6">
        <v>104982580</v>
      </c>
      <c r="F8" s="4"/>
      <c r="G8" s="10">
        <f>E8/$E$10</f>
        <v>0.84055746213611082</v>
      </c>
      <c r="H8" s="4"/>
      <c r="I8" s="6">
        <v>19319117077</v>
      </c>
      <c r="J8" s="4"/>
      <c r="K8" s="10">
        <f>I8/$I$10</f>
        <v>0.70528862132988968</v>
      </c>
    </row>
    <row r="9" spans="1:11">
      <c r="A9" s="1" t="s">
        <v>158</v>
      </c>
      <c r="C9" s="4" t="s">
        <v>159</v>
      </c>
      <c r="E9" s="6">
        <v>19913795</v>
      </c>
      <c r="F9" s="4"/>
      <c r="G9" s="10">
        <f>E9/$E$10</f>
        <v>0.15944253786388918</v>
      </c>
      <c r="H9" s="4"/>
      <c r="I9" s="6">
        <v>8072671891</v>
      </c>
      <c r="J9" s="4"/>
      <c r="K9" s="10">
        <f>I9/$I$10</f>
        <v>0.29471137867011038</v>
      </c>
    </row>
    <row r="10" spans="1:11" ht="24.75" thickBot="1">
      <c r="E10" s="7">
        <f>SUM(E8:E9)</f>
        <v>124896375</v>
      </c>
      <c r="F10" s="4"/>
      <c r="G10" s="11">
        <f>SUM(G8:G9)</f>
        <v>1</v>
      </c>
      <c r="H10" s="4"/>
      <c r="I10" s="7">
        <f>SUM(I8:I9)</f>
        <v>27391788968</v>
      </c>
      <c r="J10" s="4"/>
      <c r="K10" s="11">
        <f>SUM(K8:K9)</f>
        <v>1</v>
      </c>
    </row>
    <row r="11" spans="1:11" ht="24.75" thickTop="1">
      <c r="E11" s="6"/>
      <c r="F11" s="4"/>
      <c r="G11" s="4"/>
      <c r="H11" s="4"/>
      <c r="I11" s="6"/>
      <c r="J11" s="4"/>
      <c r="K11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23" sqref="J23"/>
    </sheetView>
  </sheetViews>
  <sheetFormatPr defaultRowHeight="24"/>
  <cols>
    <col min="1" max="1" width="37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4" t="s">
        <v>0</v>
      </c>
      <c r="B2" s="24"/>
      <c r="C2" s="24"/>
      <c r="D2" s="24"/>
      <c r="E2" s="24"/>
    </row>
    <row r="3" spans="1:5" ht="24.75">
      <c r="A3" s="24" t="s">
        <v>161</v>
      </c>
      <c r="B3" s="24"/>
      <c r="C3" s="24"/>
      <c r="D3" s="24"/>
      <c r="E3" s="24"/>
    </row>
    <row r="4" spans="1:5" ht="24.75">
      <c r="A4" s="24" t="s">
        <v>2</v>
      </c>
      <c r="B4" s="24"/>
      <c r="C4" s="24"/>
      <c r="D4" s="24"/>
      <c r="E4" s="24"/>
    </row>
    <row r="5" spans="1:5" ht="24.75">
      <c r="C5" s="22" t="s">
        <v>163</v>
      </c>
      <c r="E5" s="2" t="s">
        <v>278</v>
      </c>
    </row>
    <row r="6" spans="1:5" ht="24.75">
      <c r="A6" s="22" t="s">
        <v>268</v>
      </c>
      <c r="C6" s="23"/>
      <c r="E6" s="5" t="s">
        <v>279</v>
      </c>
    </row>
    <row r="7" spans="1:5" ht="24.75">
      <c r="A7" s="23" t="s">
        <v>268</v>
      </c>
      <c r="C7" s="25" t="s">
        <v>151</v>
      </c>
      <c r="E7" s="25" t="s">
        <v>151</v>
      </c>
    </row>
    <row r="8" spans="1:5">
      <c r="A8" s="1" t="s">
        <v>269</v>
      </c>
      <c r="C8" s="6">
        <v>0</v>
      </c>
      <c r="D8" s="4"/>
      <c r="E8" s="6">
        <v>38997907757</v>
      </c>
    </row>
    <row r="9" spans="1:5">
      <c r="A9" s="1" t="s">
        <v>270</v>
      </c>
      <c r="C9" s="6">
        <v>0</v>
      </c>
      <c r="D9" s="4"/>
      <c r="E9" s="6">
        <v>20044</v>
      </c>
    </row>
    <row r="10" spans="1:5">
      <c r="A10" s="1" t="s">
        <v>271</v>
      </c>
      <c r="C10" s="6">
        <v>0</v>
      </c>
      <c r="D10" s="4"/>
      <c r="E10" s="6">
        <v>29162671</v>
      </c>
    </row>
    <row r="11" spans="1:5" ht="24.75" thickBot="1">
      <c r="A11" s="1" t="s">
        <v>170</v>
      </c>
      <c r="C11" s="7">
        <f>SUM(C8:C10)</f>
        <v>0</v>
      </c>
      <c r="D11" s="4"/>
      <c r="E11" s="7">
        <f>SUM(E8:E10)</f>
        <v>39027090472</v>
      </c>
    </row>
    <row r="12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M3" sqref="M3"/>
    </sheetView>
  </sheetViews>
  <sheetFormatPr defaultRowHeight="24"/>
  <cols>
    <col min="1" max="1" width="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4.28515625" style="1" bestFit="1" customWidth="1"/>
    <col min="12" max="16384" width="9.140625" style="1"/>
  </cols>
  <sheetData>
    <row r="2" spans="1:11" ht="24.75">
      <c r="A2" s="24" t="s">
        <v>0</v>
      </c>
      <c r="B2" s="24"/>
      <c r="C2" s="24"/>
      <c r="D2" s="24"/>
      <c r="E2" s="24"/>
      <c r="F2" s="24"/>
      <c r="G2" s="24"/>
    </row>
    <row r="3" spans="1:11" ht="24.75">
      <c r="A3" s="24" t="s">
        <v>161</v>
      </c>
      <c r="B3" s="24"/>
      <c r="C3" s="24"/>
      <c r="D3" s="24"/>
      <c r="E3" s="24"/>
      <c r="F3" s="24"/>
      <c r="G3" s="24"/>
    </row>
    <row r="4" spans="1:11" ht="24.75">
      <c r="A4" s="24" t="s">
        <v>2</v>
      </c>
      <c r="B4" s="24"/>
      <c r="C4" s="24"/>
      <c r="D4" s="24"/>
      <c r="E4" s="24"/>
      <c r="F4" s="24"/>
      <c r="G4" s="24"/>
    </row>
    <row r="6" spans="1:11" ht="24.75">
      <c r="A6" s="23" t="s">
        <v>165</v>
      </c>
      <c r="C6" s="23" t="s">
        <v>151</v>
      </c>
      <c r="E6" s="23" t="s">
        <v>261</v>
      </c>
      <c r="G6" s="23" t="s">
        <v>13</v>
      </c>
      <c r="J6" s="3"/>
    </row>
    <row r="7" spans="1:11">
      <c r="A7" s="1" t="s">
        <v>272</v>
      </c>
      <c r="C7" s="8">
        <f>'سرمایه‌گذاری در سهام'!I79</f>
        <v>-670118016757</v>
      </c>
      <c r="D7" s="14"/>
      <c r="E7" s="10">
        <f>C7/$C$10</f>
        <v>1.0706618822650602</v>
      </c>
      <c r="F7" s="14"/>
      <c r="G7" s="10">
        <v>-3.6636154766612576E-2</v>
      </c>
      <c r="J7" s="3"/>
      <c r="K7" s="3"/>
    </row>
    <row r="8" spans="1:11">
      <c r="A8" s="1" t="s">
        <v>273</v>
      </c>
      <c r="C8" s="8">
        <f>'سرمایه‌گذاری در اوراق بهادار'!I44</f>
        <v>44101764897</v>
      </c>
      <c r="D8" s="14"/>
      <c r="E8" s="10">
        <f t="shared" ref="E8:E9" si="0">C8/$C$10</f>
        <v>-7.0462332656481205E-2</v>
      </c>
      <c r="F8" s="14"/>
      <c r="G8" s="10">
        <v>2.4110963201175208E-3</v>
      </c>
      <c r="J8" s="3"/>
      <c r="K8" s="3"/>
    </row>
    <row r="9" spans="1:11">
      <c r="A9" s="1" t="s">
        <v>274</v>
      </c>
      <c r="C9" s="8">
        <f>'درآمد سپرده بانکی'!E10</f>
        <v>124896375</v>
      </c>
      <c r="D9" s="14"/>
      <c r="E9" s="10">
        <f t="shared" si="0"/>
        <v>-1.9954960857898163E-4</v>
      </c>
      <c r="F9" s="14"/>
      <c r="G9" s="10">
        <v>6.8282344450800569E-6</v>
      </c>
      <c r="J9" s="3"/>
    </row>
    <row r="10" spans="1:11" ht="24.75" thickBot="1">
      <c r="A10" s="1" t="s">
        <v>263</v>
      </c>
      <c r="C10" s="19">
        <f>SUM(C7:C9)</f>
        <v>-625891355485</v>
      </c>
      <c r="D10" s="14"/>
      <c r="E10" s="11">
        <f>SUM(E7:E9)</f>
        <v>1</v>
      </c>
      <c r="F10" s="14"/>
      <c r="G10" s="11">
        <f>SUM(G7:G9)</f>
        <v>-3.421823021204997E-2</v>
      </c>
      <c r="J10" s="3"/>
    </row>
    <row r="11" spans="1:11" ht="24.75" thickTop="1">
      <c r="C11" s="14"/>
      <c r="D11" s="14"/>
      <c r="E11" s="14"/>
      <c r="F11" s="14"/>
      <c r="G11" s="14"/>
      <c r="J11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abSelected="1" topLeftCell="B53" workbookViewId="0">
      <selection activeCell="Y67" sqref="Y67"/>
    </sheetView>
  </sheetViews>
  <sheetFormatPr defaultRowHeight="24"/>
  <cols>
    <col min="1" max="1" width="32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1:25" ht="24.75">
      <c r="A6" s="22" t="s">
        <v>3</v>
      </c>
      <c r="C6" s="23" t="s">
        <v>275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5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>
      <c r="A9" s="1" t="s">
        <v>15</v>
      </c>
      <c r="C9" s="6">
        <v>55000000</v>
      </c>
      <c r="D9" s="4"/>
      <c r="E9" s="8">
        <v>120476726654</v>
      </c>
      <c r="F9" s="8"/>
      <c r="G9" s="8">
        <v>83430616500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55000000</v>
      </c>
      <c r="R9" s="8"/>
      <c r="S9" s="8">
        <v>1727</v>
      </c>
      <c r="T9" s="8"/>
      <c r="U9" s="8">
        <v>120476726654</v>
      </c>
      <c r="V9" s="8"/>
      <c r="W9" s="8">
        <v>94419839250</v>
      </c>
      <c r="X9" s="4"/>
      <c r="Y9" s="10">
        <v>5.1620457252323929E-3</v>
      </c>
    </row>
    <row r="10" spans="1:25">
      <c r="A10" s="1" t="s">
        <v>16</v>
      </c>
      <c r="C10" s="6">
        <v>182552902</v>
      </c>
      <c r="D10" s="4"/>
      <c r="E10" s="8">
        <v>602397292561</v>
      </c>
      <c r="F10" s="8"/>
      <c r="G10" s="8">
        <v>464010383180.03699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182552902</v>
      </c>
      <c r="R10" s="8"/>
      <c r="S10" s="8">
        <v>3119</v>
      </c>
      <c r="T10" s="8"/>
      <c r="U10" s="8">
        <v>602397292561</v>
      </c>
      <c r="V10" s="8"/>
      <c r="W10" s="8">
        <v>565994675455.03894</v>
      </c>
      <c r="X10" s="4"/>
      <c r="Y10" s="10">
        <v>3.0943606959561512E-2</v>
      </c>
    </row>
    <row r="11" spans="1:25">
      <c r="A11" s="1" t="s">
        <v>17</v>
      </c>
      <c r="C11" s="6">
        <v>15829799</v>
      </c>
      <c r="D11" s="4"/>
      <c r="E11" s="8">
        <v>720984837685</v>
      </c>
      <c r="F11" s="8"/>
      <c r="G11" s="8">
        <v>415892217123.95898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15829799</v>
      </c>
      <c r="R11" s="8"/>
      <c r="S11" s="8">
        <v>24020</v>
      </c>
      <c r="T11" s="8"/>
      <c r="U11" s="8">
        <v>720984837685</v>
      </c>
      <c r="V11" s="8"/>
      <c r="W11" s="8">
        <v>377969392936.71899</v>
      </c>
      <c r="X11" s="4"/>
      <c r="Y11" s="10">
        <v>2.0664039513048342E-2</v>
      </c>
    </row>
    <row r="12" spans="1:25">
      <c r="A12" s="1" t="s">
        <v>18</v>
      </c>
      <c r="C12" s="6">
        <v>75671122</v>
      </c>
      <c r="D12" s="4"/>
      <c r="E12" s="8">
        <v>626764798644</v>
      </c>
      <c r="F12" s="8"/>
      <c r="G12" s="8">
        <v>613050162416.41504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75671122</v>
      </c>
      <c r="R12" s="8"/>
      <c r="S12" s="8">
        <v>7080</v>
      </c>
      <c r="T12" s="8"/>
      <c r="U12" s="8">
        <v>626764798644</v>
      </c>
      <c r="V12" s="8"/>
      <c r="W12" s="8">
        <v>532563822074.62799</v>
      </c>
      <c r="X12" s="4"/>
      <c r="Y12" s="10">
        <v>2.9115902155634713E-2</v>
      </c>
    </row>
    <row r="13" spans="1:25">
      <c r="A13" s="1" t="s">
        <v>19</v>
      </c>
      <c r="C13" s="6">
        <v>86975360</v>
      </c>
      <c r="D13" s="4"/>
      <c r="E13" s="8">
        <v>1193109357075</v>
      </c>
      <c r="F13" s="8"/>
      <c r="G13" s="8">
        <v>1473241876600.3201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86975360</v>
      </c>
      <c r="R13" s="8"/>
      <c r="S13" s="8">
        <v>15190</v>
      </c>
      <c r="T13" s="8"/>
      <c r="U13" s="8">
        <v>1193109357075</v>
      </c>
      <c r="V13" s="8"/>
      <c r="W13" s="8">
        <v>1313294841875.52</v>
      </c>
      <c r="X13" s="4"/>
      <c r="Y13" s="10">
        <v>7.1799402311239158E-2</v>
      </c>
    </row>
    <row r="14" spans="1:25">
      <c r="A14" s="1" t="s">
        <v>20</v>
      </c>
      <c r="C14" s="6">
        <v>3921979</v>
      </c>
      <c r="D14" s="4"/>
      <c r="E14" s="8">
        <v>289052062493</v>
      </c>
      <c r="F14" s="8"/>
      <c r="G14" s="8">
        <v>649202069818.67395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3921979</v>
      </c>
      <c r="R14" s="8"/>
      <c r="S14" s="8">
        <v>173440</v>
      </c>
      <c r="T14" s="8"/>
      <c r="U14" s="8">
        <v>289052062493</v>
      </c>
      <c r="V14" s="8"/>
      <c r="W14" s="8">
        <v>676180680935.328</v>
      </c>
      <c r="X14" s="4"/>
      <c r="Y14" s="10">
        <v>3.6967607880215053E-2</v>
      </c>
    </row>
    <row r="15" spans="1:25">
      <c r="A15" s="1" t="s">
        <v>21</v>
      </c>
      <c r="C15" s="6">
        <v>2741383</v>
      </c>
      <c r="D15" s="4"/>
      <c r="E15" s="8">
        <v>38559115297</v>
      </c>
      <c r="F15" s="8"/>
      <c r="G15" s="8">
        <v>116033556015.567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2741383</v>
      </c>
      <c r="R15" s="8"/>
      <c r="S15" s="8">
        <v>39390</v>
      </c>
      <c r="T15" s="8"/>
      <c r="U15" s="8">
        <v>38559115297</v>
      </c>
      <c r="V15" s="8"/>
      <c r="W15" s="8">
        <v>107340577065.599</v>
      </c>
      <c r="X15" s="4"/>
      <c r="Y15" s="10">
        <v>5.8684379404453767E-3</v>
      </c>
    </row>
    <row r="16" spans="1:25">
      <c r="A16" s="1" t="s">
        <v>22</v>
      </c>
      <c r="C16" s="6">
        <v>3759913</v>
      </c>
      <c r="D16" s="4"/>
      <c r="E16" s="8">
        <v>236746112846</v>
      </c>
      <c r="F16" s="8"/>
      <c r="G16" s="8">
        <v>251387042477.13901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3759913</v>
      </c>
      <c r="R16" s="8"/>
      <c r="S16" s="8">
        <v>65910</v>
      </c>
      <c r="T16" s="8"/>
      <c r="U16" s="8">
        <v>236746112846</v>
      </c>
      <c r="V16" s="8"/>
      <c r="W16" s="8">
        <v>246341361428.311</v>
      </c>
      <c r="X16" s="4"/>
      <c r="Y16" s="10">
        <v>1.3467777342238387E-2</v>
      </c>
    </row>
    <row r="17" spans="1:25">
      <c r="A17" s="1" t="s">
        <v>23</v>
      </c>
      <c r="C17" s="6">
        <v>32418809</v>
      </c>
      <c r="D17" s="4"/>
      <c r="E17" s="8">
        <v>457213939297</v>
      </c>
      <c r="F17" s="8"/>
      <c r="G17" s="8">
        <v>594890429415.86694</v>
      </c>
      <c r="H17" s="8"/>
      <c r="I17" s="8">
        <v>0</v>
      </c>
      <c r="J17" s="8"/>
      <c r="K17" s="8">
        <v>0</v>
      </c>
      <c r="L17" s="8"/>
      <c r="M17" s="8">
        <v>-32418807</v>
      </c>
      <c r="N17" s="8"/>
      <c r="O17" s="8">
        <v>543271824652</v>
      </c>
      <c r="P17" s="8"/>
      <c r="Q17" s="8">
        <v>2</v>
      </c>
      <c r="R17" s="8"/>
      <c r="S17" s="8">
        <v>15240</v>
      </c>
      <c r="T17" s="8"/>
      <c r="U17" s="8">
        <v>28206</v>
      </c>
      <c r="V17" s="8"/>
      <c r="W17" s="8">
        <v>30298.644</v>
      </c>
      <c r="X17" s="4"/>
      <c r="Y17" s="10">
        <v>1.6564631647637347E-9</v>
      </c>
    </row>
    <row r="18" spans="1:25">
      <c r="A18" s="1" t="s">
        <v>24</v>
      </c>
      <c r="C18" s="6">
        <v>94370022</v>
      </c>
      <c r="D18" s="4"/>
      <c r="E18" s="8">
        <v>454876446996</v>
      </c>
      <c r="F18" s="8"/>
      <c r="G18" s="8">
        <v>530018140085.41498</v>
      </c>
      <c r="H18" s="8"/>
      <c r="I18" s="8">
        <v>47500560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141870582</v>
      </c>
      <c r="R18" s="8"/>
      <c r="S18" s="8">
        <v>5000</v>
      </c>
      <c r="T18" s="8"/>
      <c r="U18" s="8">
        <v>683829146196</v>
      </c>
      <c r="V18" s="8"/>
      <c r="W18" s="8">
        <v>705132260185.5</v>
      </c>
      <c r="X18" s="4"/>
      <c r="Y18" s="10">
        <v>3.8550425401343985E-2</v>
      </c>
    </row>
    <row r="19" spans="1:25">
      <c r="A19" s="1" t="s">
        <v>25</v>
      </c>
      <c r="C19" s="6">
        <v>47500560</v>
      </c>
      <c r="D19" s="4"/>
      <c r="E19" s="8">
        <v>181452139200</v>
      </c>
      <c r="F19" s="8"/>
      <c r="G19" s="8">
        <v>171165002296.5</v>
      </c>
      <c r="H19" s="8"/>
      <c r="I19" s="8">
        <v>0</v>
      </c>
      <c r="J19" s="8"/>
      <c r="K19" s="8">
        <v>0</v>
      </c>
      <c r="L19" s="8"/>
      <c r="M19" s="8">
        <v>-47500560</v>
      </c>
      <c r="N19" s="8"/>
      <c r="O19" s="8">
        <v>0</v>
      </c>
      <c r="P19" s="8"/>
      <c r="Q19" s="8">
        <v>0</v>
      </c>
      <c r="R19" s="8"/>
      <c r="S19" s="8">
        <v>0</v>
      </c>
      <c r="T19" s="8"/>
      <c r="U19" s="8">
        <v>0</v>
      </c>
      <c r="V19" s="8"/>
      <c r="W19" s="8">
        <v>0</v>
      </c>
      <c r="X19" s="4"/>
      <c r="Y19" s="10">
        <v>0</v>
      </c>
    </row>
    <row r="20" spans="1:25">
      <c r="A20" s="1" t="s">
        <v>26</v>
      </c>
      <c r="C20" s="6">
        <v>83700997</v>
      </c>
      <c r="D20" s="4"/>
      <c r="E20" s="8">
        <v>288601037656</v>
      </c>
      <c r="F20" s="8"/>
      <c r="G20" s="8">
        <v>241288630596.76501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83700997</v>
      </c>
      <c r="R20" s="8"/>
      <c r="S20" s="8">
        <v>2785</v>
      </c>
      <c r="T20" s="8"/>
      <c r="U20" s="8">
        <v>288601037656</v>
      </c>
      <c r="V20" s="8"/>
      <c r="W20" s="8">
        <v>231720288348.96201</v>
      </c>
      <c r="X20" s="4"/>
      <c r="Y20" s="10">
        <v>1.2668425761182142E-2</v>
      </c>
    </row>
    <row r="21" spans="1:25">
      <c r="A21" s="1" t="s">
        <v>27</v>
      </c>
      <c r="C21" s="6">
        <v>3097936</v>
      </c>
      <c r="D21" s="4"/>
      <c r="E21" s="8">
        <v>25108771280</v>
      </c>
      <c r="F21" s="8"/>
      <c r="G21" s="8">
        <v>19739616029.928001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3097936</v>
      </c>
      <c r="R21" s="8"/>
      <c r="S21" s="8">
        <v>5640</v>
      </c>
      <c r="T21" s="8"/>
      <c r="U21" s="8">
        <v>25108771280</v>
      </c>
      <c r="V21" s="8"/>
      <c r="W21" s="8">
        <v>17368398503.712002</v>
      </c>
      <c r="X21" s="4"/>
      <c r="Y21" s="10">
        <v>9.4955115325743601E-4</v>
      </c>
    </row>
    <row r="22" spans="1:25">
      <c r="A22" s="1" t="s">
        <v>28</v>
      </c>
      <c r="C22" s="6">
        <v>20830000</v>
      </c>
      <c r="D22" s="4"/>
      <c r="E22" s="8">
        <v>103985168415</v>
      </c>
      <c r="F22" s="8"/>
      <c r="G22" s="8">
        <v>76653839673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20830000</v>
      </c>
      <c r="R22" s="8"/>
      <c r="S22" s="8">
        <v>3682</v>
      </c>
      <c r="T22" s="8"/>
      <c r="U22" s="8">
        <v>103985168415</v>
      </c>
      <c r="V22" s="8"/>
      <c r="W22" s="8">
        <v>76239718443</v>
      </c>
      <c r="X22" s="4"/>
      <c r="Y22" s="10">
        <v>4.1681167412240573E-3</v>
      </c>
    </row>
    <row r="23" spans="1:25">
      <c r="A23" s="1" t="s">
        <v>29</v>
      </c>
      <c r="C23" s="6">
        <v>19294410</v>
      </c>
      <c r="D23" s="4"/>
      <c r="E23" s="8">
        <v>415534958508</v>
      </c>
      <c r="F23" s="8"/>
      <c r="G23" s="8">
        <v>598403777727.59998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19294410</v>
      </c>
      <c r="R23" s="8"/>
      <c r="S23" s="8">
        <v>33670</v>
      </c>
      <c r="T23" s="8"/>
      <c r="U23" s="8">
        <v>415534958508</v>
      </c>
      <c r="V23" s="8"/>
      <c r="W23" s="8">
        <v>645777410131.03503</v>
      </c>
      <c r="X23" s="4"/>
      <c r="Y23" s="10">
        <v>3.5305424642719407E-2</v>
      </c>
    </row>
    <row r="24" spans="1:25">
      <c r="A24" s="1" t="s">
        <v>30</v>
      </c>
      <c r="C24" s="6">
        <v>2761729</v>
      </c>
      <c r="D24" s="4"/>
      <c r="E24" s="8">
        <v>33287630729</v>
      </c>
      <c r="F24" s="8"/>
      <c r="G24" s="8">
        <v>109537338826.755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2761729</v>
      </c>
      <c r="R24" s="8"/>
      <c r="S24" s="8">
        <v>39180</v>
      </c>
      <c r="T24" s="8"/>
      <c r="U24" s="8">
        <v>33287630729</v>
      </c>
      <c r="V24" s="8"/>
      <c r="W24" s="8">
        <v>107560725193.791</v>
      </c>
      <c r="X24" s="4"/>
      <c r="Y24" s="10">
        <v>5.8804737023475176E-3</v>
      </c>
    </row>
    <row r="25" spans="1:25">
      <c r="A25" s="1" t="s">
        <v>31</v>
      </c>
      <c r="C25" s="6">
        <v>4877190</v>
      </c>
      <c r="D25" s="4"/>
      <c r="E25" s="8">
        <v>61653475063</v>
      </c>
      <c r="F25" s="8"/>
      <c r="G25" s="8">
        <v>55123701080.714996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4877190</v>
      </c>
      <c r="R25" s="8"/>
      <c r="S25" s="8">
        <v>11740</v>
      </c>
      <c r="T25" s="8"/>
      <c r="U25" s="8">
        <v>61653475063</v>
      </c>
      <c r="V25" s="8"/>
      <c r="W25" s="8">
        <v>56917524246.93</v>
      </c>
      <c r="X25" s="4"/>
      <c r="Y25" s="10">
        <v>3.1117492368498826E-3</v>
      </c>
    </row>
    <row r="26" spans="1:25">
      <c r="A26" s="1" t="s">
        <v>32</v>
      </c>
      <c r="C26" s="6">
        <v>7527460</v>
      </c>
      <c r="D26" s="4"/>
      <c r="E26" s="8">
        <v>150486519185</v>
      </c>
      <c r="F26" s="8"/>
      <c r="G26" s="8">
        <v>133790168440.44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7527460</v>
      </c>
      <c r="R26" s="8"/>
      <c r="S26" s="8">
        <v>15490</v>
      </c>
      <c r="T26" s="8"/>
      <c r="U26" s="8">
        <v>150486519185</v>
      </c>
      <c r="V26" s="8"/>
      <c r="W26" s="8">
        <v>115906583285.37</v>
      </c>
      <c r="X26" s="4"/>
      <c r="Y26" s="10">
        <v>6.336751762416673E-3</v>
      </c>
    </row>
    <row r="27" spans="1:25">
      <c r="A27" s="1" t="s">
        <v>33</v>
      </c>
      <c r="C27" s="6">
        <v>7825000</v>
      </c>
      <c r="D27" s="4"/>
      <c r="E27" s="8">
        <v>59021827352</v>
      </c>
      <c r="F27" s="8"/>
      <c r="G27" s="8">
        <v>28383532121.25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7825000</v>
      </c>
      <c r="R27" s="8"/>
      <c r="S27" s="8">
        <v>3859</v>
      </c>
      <c r="T27" s="8"/>
      <c r="U27" s="8">
        <v>59021827352</v>
      </c>
      <c r="V27" s="8"/>
      <c r="W27" s="8">
        <v>30017004783.75</v>
      </c>
      <c r="X27" s="4"/>
      <c r="Y27" s="10">
        <v>1.6410656114121374E-3</v>
      </c>
    </row>
    <row r="28" spans="1:25">
      <c r="A28" s="1" t="s">
        <v>34</v>
      </c>
      <c r="C28" s="6">
        <v>28258031</v>
      </c>
      <c r="D28" s="4"/>
      <c r="E28" s="8">
        <v>229994259508</v>
      </c>
      <c r="F28" s="8"/>
      <c r="G28" s="8">
        <v>236236022967.77499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28258031</v>
      </c>
      <c r="R28" s="8"/>
      <c r="S28" s="8">
        <v>7040</v>
      </c>
      <c r="T28" s="8"/>
      <c r="U28" s="8">
        <v>229994259508</v>
      </c>
      <c r="V28" s="8"/>
      <c r="W28" s="8">
        <v>197752865837.47198</v>
      </c>
      <c r="X28" s="4"/>
      <c r="Y28" s="10">
        <v>1.081138608005814E-2</v>
      </c>
    </row>
    <row r="29" spans="1:25">
      <c r="A29" s="1" t="s">
        <v>35</v>
      </c>
      <c r="C29" s="6">
        <v>3898275</v>
      </c>
      <c r="D29" s="4"/>
      <c r="E29" s="8">
        <v>16032414617</v>
      </c>
      <c r="F29" s="8"/>
      <c r="G29" s="8">
        <v>85329267407.774994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3898275</v>
      </c>
      <c r="R29" s="8"/>
      <c r="S29" s="8">
        <v>21960</v>
      </c>
      <c r="T29" s="8"/>
      <c r="U29" s="8">
        <v>16032414617</v>
      </c>
      <c r="V29" s="8"/>
      <c r="W29" s="8">
        <v>85096762591.949997</v>
      </c>
      <c r="X29" s="4"/>
      <c r="Y29" s="10">
        <v>4.652341955442286E-3</v>
      </c>
    </row>
    <row r="30" spans="1:25">
      <c r="A30" s="1" t="s">
        <v>36</v>
      </c>
      <c r="C30" s="6">
        <v>16666666</v>
      </c>
      <c r="D30" s="4"/>
      <c r="E30" s="8">
        <v>82875581637</v>
      </c>
      <c r="F30" s="8"/>
      <c r="G30" s="8">
        <v>75067339497.306305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16666666</v>
      </c>
      <c r="R30" s="8"/>
      <c r="S30" s="8">
        <v>4802</v>
      </c>
      <c r="T30" s="8"/>
      <c r="U30" s="8">
        <v>82875581637</v>
      </c>
      <c r="V30" s="8"/>
      <c r="W30" s="8">
        <v>79557131817.7146</v>
      </c>
      <c r="X30" s="4"/>
      <c r="Y30" s="10">
        <v>4.3494837046270827E-3</v>
      </c>
    </row>
    <row r="31" spans="1:25">
      <c r="A31" s="1" t="s">
        <v>37</v>
      </c>
      <c r="C31" s="6">
        <v>3583604</v>
      </c>
      <c r="D31" s="4"/>
      <c r="E31" s="8">
        <v>14606892577</v>
      </c>
      <c r="F31" s="8"/>
      <c r="G31" s="8">
        <v>35658438377.561996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3583604</v>
      </c>
      <c r="R31" s="8"/>
      <c r="S31" s="8">
        <v>9020</v>
      </c>
      <c r="T31" s="8"/>
      <c r="U31" s="8">
        <v>14606892577</v>
      </c>
      <c r="V31" s="8"/>
      <c r="W31" s="8">
        <v>32131779636.924</v>
      </c>
      <c r="X31" s="4"/>
      <c r="Y31" s="10">
        <v>1.756682886101109E-3</v>
      </c>
    </row>
    <row r="32" spans="1:25">
      <c r="A32" s="1" t="s">
        <v>38</v>
      </c>
      <c r="C32" s="6">
        <v>3245726</v>
      </c>
      <c r="D32" s="4"/>
      <c r="E32" s="8">
        <v>33377904528</v>
      </c>
      <c r="F32" s="8"/>
      <c r="G32" s="8">
        <v>26908292178.702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3245726</v>
      </c>
      <c r="R32" s="8"/>
      <c r="S32" s="8">
        <v>8110</v>
      </c>
      <c r="T32" s="8"/>
      <c r="U32" s="8">
        <v>33377904528</v>
      </c>
      <c r="V32" s="8"/>
      <c r="W32" s="8">
        <v>26166216974.733002</v>
      </c>
      <c r="X32" s="4"/>
      <c r="Y32" s="10">
        <v>1.4305384287118851E-3</v>
      </c>
    </row>
    <row r="33" spans="1:25">
      <c r="A33" s="1" t="s">
        <v>39</v>
      </c>
      <c r="C33" s="6">
        <v>54555603</v>
      </c>
      <c r="D33" s="4"/>
      <c r="E33" s="8">
        <v>312781242026</v>
      </c>
      <c r="F33" s="8"/>
      <c r="G33" s="8">
        <v>281458875271.55798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54555603</v>
      </c>
      <c r="R33" s="8"/>
      <c r="S33" s="8">
        <v>5130</v>
      </c>
      <c r="T33" s="8"/>
      <c r="U33" s="8">
        <v>312781242026</v>
      </c>
      <c r="V33" s="8"/>
      <c r="W33" s="8">
        <v>278205015441.82898</v>
      </c>
      <c r="X33" s="4"/>
      <c r="Y33" s="10">
        <v>1.5209801479297742E-2</v>
      </c>
    </row>
    <row r="34" spans="1:25">
      <c r="A34" s="1" t="s">
        <v>40</v>
      </c>
      <c r="C34" s="6">
        <v>159392381</v>
      </c>
      <c r="D34" s="4"/>
      <c r="E34" s="8">
        <v>709206042308</v>
      </c>
      <c r="F34" s="8"/>
      <c r="G34" s="8">
        <v>656275032811.49304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159392381</v>
      </c>
      <c r="R34" s="8"/>
      <c r="S34" s="8">
        <v>3986</v>
      </c>
      <c r="T34" s="8"/>
      <c r="U34" s="8">
        <v>709206042308</v>
      </c>
      <c r="V34" s="8"/>
      <c r="W34" s="8">
        <v>631557769383.53699</v>
      </c>
      <c r="X34" s="4"/>
      <c r="Y34" s="10">
        <v>3.4528019848154873E-2</v>
      </c>
    </row>
    <row r="35" spans="1:25">
      <c r="A35" s="1" t="s">
        <v>41</v>
      </c>
      <c r="C35" s="6">
        <v>38729730</v>
      </c>
      <c r="D35" s="4"/>
      <c r="E35" s="8">
        <v>221551469613</v>
      </c>
      <c r="F35" s="8"/>
      <c r="G35" s="8">
        <v>123736711974.291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38729730</v>
      </c>
      <c r="R35" s="8"/>
      <c r="S35" s="8">
        <v>3136</v>
      </c>
      <c r="T35" s="8"/>
      <c r="U35" s="8">
        <v>221551469613</v>
      </c>
      <c r="V35" s="8"/>
      <c r="W35" s="8">
        <v>120733767501.98399</v>
      </c>
      <c r="X35" s="4"/>
      <c r="Y35" s="10">
        <v>6.6006597064273021E-3</v>
      </c>
    </row>
    <row r="36" spans="1:25">
      <c r="A36" s="1" t="s">
        <v>42</v>
      </c>
      <c r="C36" s="6">
        <v>31790022</v>
      </c>
      <c r="D36" s="4"/>
      <c r="E36" s="8">
        <v>105941367488</v>
      </c>
      <c r="F36" s="8"/>
      <c r="G36" s="8">
        <v>431983911615.59698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31790022</v>
      </c>
      <c r="R36" s="8"/>
      <c r="S36" s="8">
        <v>11260</v>
      </c>
      <c r="T36" s="8"/>
      <c r="U36" s="8">
        <v>105941367488</v>
      </c>
      <c r="V36" s="8"/>
      <c r="W36" s="8">
        <v>355825811616.06598</v>
      </c>
      <c r="X36" s="4"/>
      <c r="Y36" s="10">
        <v>1.9453423394597234E-2</v>
      </c>
    </row>
    <row r="37" spans="1:25">
      <c r="A37" s="1" t="s">
        <v>43</v>
      </c>
      <c r="C37" s="6">
        <v>44507942</v>
      </c>
      <c r="D37" s="4"/>
      <c r="E37" s="8">
        <v>538419997800</v>
      </c>
      <c r="F37" s="8"/>
      <c r="G37" s="8">
        <v>618076382839.047</v>
      </c>
      <c r="H37" s="8"/>
      <c r="I37" s="8">
        <v>21902206</v>
      </c>
      <c r="J37" s="8"/>
      <c r="K37" s="8">
        <v>306319280275</v>
      </c>
      <c r="L37" s="8"/>
      <c r="M37" s="8">
        <v>0</v>
      </c>
      <c r="N37" s="8"/>
      <c r="O37" s="8">
        <v>0</v>
      </c>
      <c r="P37" s="8"/>
      <c r="Q37" s="8">
        <v>66410148</v>
      </c>
      <c r="R37" s="8"/>
      <c r="S37" s="8">
        <v>13980</v>
      </c>
      <c r="T37" s="8"/>
      <c r="U37" s="8">
        <v>844739278075</v>
      </c>
      <c r="V37" s="8"/>
      <c r="W37" s="8">
        <v>922889806519.21204</v>
      </c>
      <c r="X37" s="4"/>
      <c r="Y37" s="10">
        <v>5.0455491329414105E-2</v>
      </c>
    </row>
    <row r="38" spans="1:25">
      <c r="A38" s="1" t="s">
        <v>44</v>
      </c>
      <c r="C38" s="6">
        <v>5156472</v>
      </c>
      <c r="D38" s="4"/>
      <c r="E38" s="8">
        <v>135455130039</v>
      </c>
      <c r="F38" s="8"/>
      <c r="G38" s="8">
        <v>116816776698.564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5156472</v>
      </c>
      <c r="R38" s="8"/>
      <c r="S38" s="8">
        <v>19650</v>
      </c>
      <c r="T38" s="8"/>
      <c r="U38" s="8">
        <v>135455130039</v>
      </c>
      <c r="V38" s="8"/>
      <c r="W38" s="8">
        <v>100721792984.94</v>
      </c>
      <c r="X38" s="4"/>
      <c r="Y38" s="10">
        <v>5.50658108555985E-3</v>
      </c>
    </row>
    <row r="39" spans="1:25">
      <c r="A39" s="1" t="s">
        <v>45</v>
      </c>
      <c r="C39" s="6">
        <v>1014534</v>
      </c>
      <c r="D39" s="4"/>
      <c r="E39" s="8">
        <v>61975579671</v>
      </c>
      <c r="F39" s="8"/>
      <c r="G39" s="8">
        <v>51282099029.294998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1014534</v>
      </c>
      <c r="R39" s="8"/>
      <c r="S39" s="8">
        <v>50100</v>
      </c>
      <c r="T39" s="8"/>
      <c r="U39" s="8">
        <v>61975579671</v>
      </c>
      <c r="V39" s="8"/>
      <c r="W39" s="8">
        <v>50525725887.269997</v>
      </c>
      <c r="X39" s="4"/>
      <c r="Y39" s="10">
        <v>2.7623019632565804E-3</v>
      </c>
    </row>
    <row r="40" spans="1:25">
      <c r="A40" s="1" t="s">
        <v>46</v>
      </c>
      <c r="C40" s="6">
        <v>1585960</v>
      </c>
      <c r="D40" s="4"/>
      <c r="E40" s="8">
        <v>68493221623</v>
      </c>
      <c r="F40" s="8"/>
      <c r="G40" s="8">
        <v>58489023259.800003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1585960</v>
      </c>
      <c r="R40" s="8"/>
      <c r="S40" s="8">
        <v>36240</v>
      </c>
      <c r="T40" s="8"/>
      <c r="U40" s="8">
        <v>68493221623</v>
      </c>
      <c r="V40" s="8"/>
      <c r="W40" s="8">
        <v>57133213017.120003</v>
      </c>
      <c r="X40" s="4"/>
      <c r="Y40" s="10">
        <v>3.1235412003078156E-3</v>
      </c>
    </row>
    <row r="41" spans="1:25">
      <c r="A41" s="1" t="s">
        <v>47</v>
      </c>
      <c r="C41" s="6">
        <v>19999263</v>
      </c>
      <c r="D41" s="4"/>
      <c r="E41" s="8">
        <v>160976657337</v>
      </c>
      <c r="F41" s="8"/>
      <c r="G41" s="8">
        <v>152481650844.10001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19999263</v>
      </c>
      <c r="R41" s="8"/>
      <c r="S41" s="8">
        <v>8310</v>
      </c>
      <c r="T41" s="8"/>
      <c r="U41" s="8">
        <v>160976657337</v>
      </c>
      <c r="V41" s="8"/>
      <c r="W41" s="8">
        <v>165205021970.59698</v>
      </c>
      <c r="X41" s="4"/>
      <c r="Y41" s="10">
        <v>9.0319564640674154E-3</v>
      </c>
    </row>
    <row r="42" spans="1:25">
      <c r="A42" s="1" t="s">
        <v>48</v>
      </c>
      <c r="C42" s="6">
        <v>791731</v>
      </c>
      <c r="D42" s="4"/>
      <c r="E42" s="8">
        <v>23442777193</v>
      </c>
      <c r="F42" s="8"/>
      <c r="G42" s="8">
        <v>25113814599.550499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791731</v>
      </c>
      <c r="R42" s="8"/>
      <c r="S42" s="8">
        <v>29690</v>
      </c>
      <c r="T42" s="8"/>
      <c r="U42" s="8">
        <v>23442777193</v>
      </c>
      <c r="V42" s="8"/>
      <c r="W42" s="8">
        <v>23366629754.329498</v>
      </c>
      <c r="X42" s="4"/>
      <c r="Y42" s="10">
        <v>1.2774816415123756E-3</v>
      </c>
    </row>
    <row r="43" spans="1:25">
      <c r="A43" s="1" t="s">
        <v>49</v>
      </c>
      <c r="C43" s="6">
        <v>9246875</v>
      </c>
      <c r="D43" s="4"/>
      <c r="E43" s="8">
        <v>72693453388</v>
      </c>
      <c r="F43" s="8"/>
      <c r="G43" s="8">
        <v>115265875415.625</v>
      </c>
      <c r="H43" s="8"/>
      <c r="I43" s="8">
        <v>2250000</v>
      </c>
      <c r="J43" s="8"/>
      <c r="K43" s="8">
        <v>21934898761</v>
      </c>
      <c r="L43" s="8"/>
      <c r="M43" s="8">
        <v>0</v>
      </c>
      <c r="N43" s="8"/>
      <c r="O43" s="8">
        <v>0</v>
      </c>
      <c r="P43" s="8"/>
      <c r="Q43" s="8">
        <v>11496875</v>
      </c>
      <c r="R43" s="8"/>
      <c r="S43" s="8">
        <v>9260</v>
      </c>
      <c r="T43" s="8"/>
      <c r="U43" s="8">
        <v>94628352149</v>
      </c>
      <c r="V43" s="8"/>
      <c r="W43" s="8">
        <v>105827619178.125</v>
      </c>
      <c r="X43" s="4"/>
      <c r="Y43" s="10">
        <v>5.7857227202381808E-3</v>
      </c>
    </row>
    <row r="44" spans="1:25">
      <c r="A44" s="1" t="s">
        <v>50</v>
      </c>
      <c r="C44" s="6">
        <v>34111497</v>
      </c>
      <c r="D44" s="4"/>
      <c r="E44" s="8">
        <v>221987595152</v>
      </c>
      <c r="F44" s="8"/>
      <c r="G44" s="8">
        <v>277032719453.58398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34111497</v>
      </c>
      <c r="R44" s="8"/>
      <c r="S44" s="8">
        <v>7860</v>
      </c>
      <c r="T44" s="8"/>
      <c r="U44" s="8">
        <v>221987595152</v>
      </c>
      <c r="V44" s="8"/>
      <c r="W44" s="8">
        <v>266521074039.80099</v>
      </c>
      <c r="X44" s="4"/>
      <c r="Y44" s="10">
        <v>1.4571026405676715E-2</v>
      </c>
    </row>
    <row r="45" spans="1:25">
      <c r="A45" s="1" t="s">
        <v>51</v>
      </c>
      <c r="C45" s="6">
        <v>7691309</v>
      </c>
      <c r="D45" s="4"/>
      <c r="E45" s="8">
        <v>367179685244</v>
      </c>
      <c r="F45" s="8"/>
      <c r="G45" s="8">
        <v>415841231245.76599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7691309</v>
      </c>
      <c r="R45" s="8"/>
      <c r="S45" s="8">
        <v>56530</v>
      </c>
      <c r="T45" s="8"/>
      <c r="U45" s="8">
        <v>367179685244</v>
      </c>
      <c r="V45" s="8"/>
      <c r="W45" s="8">
        <v>432202699068.26801</v>
      </c>
      <c r="X45" s="4"/>
      <c r="Y45" s="10">
        <v>2.3629039329880613E-2</v>
      </c>
    </row>
    <row r="46" spans="1:25">
      <c r="A46" s="1" t="s">
        <v>52</v>
      </c>
      <c r="C46" s="6">
        <v>2874557</v>
      </c>
      <c r="D46" s="4"/>
      <c r="E46" s="8">
        <v>135465522732</v>
      </c>
      <c r="F46" s="8"/>
      <c r="G46" s="8">
        <v>105440029937.86501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2874557</v>
      </c>
      <c r="R46" s="8"/>
      <c r="S46" s="8">
        <v>34770</v>
      </c>
      <c r="T46" s="8"/>
      <c r="U46" s="8">
        <v>135465522732</v>
      </c>
      <c r="V46" s="8"/>
      <c r="W46" s="8">
        <v>99353654226.004501</v>
      </c>
      <c r="X46" s="4"/>
      <c r="Y46" s="10">
        <v>5.4317833006008193E-3</v>
      </c>
    </row>
    <row r="47" spans="1:25">
      <c r="A47" s="1" t="s">
        <v>53</v>
      </c>
      <c r="C47" s="6">
        <v>11165712</v>
      </c>
      <c r="D47" s="4"/>
      <c r="E47" s="8">
        <v>152250204667</v>
      </c>
      <c r="F47" s="8"/>
      <c r="G47" s="8">
        <v>145289523018.02399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11165712</v>
      </c>
      <c r="R47" s="8"/>
      <c r="S47" s="8">
        <v>12810</v>
      </c>
      <c r="T47" s="8"/>
      <c r="U47" s="8">
        <v>152250204667</v>
      </c>
      <c r="V47" s="8"/>
      <c r="W47" s="8">
        <v>142181725734.216</v>
      </c>
      <c r="X47" s="4"/>
      <c r="Y47" s="10">
        <v>7.7732452772892669E-3</v>
      </c>
    </row>
    <row r="48" spans="1:25">
      <c r="A48" s="1" t="s">
        <v>54</v>
      </c>
      <c r="C48" s="6">
        <v>2362689</v>
      </c>
      <c r="D48" s="4"/>
      <c r="E48" s="8">
        <v>70830565870</v>
      </c>
      <c r="F48" s="8"/>
      <c r="G48" s="8">
        <v>98548556778.882004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2362689</v>
      </c>
      <c r="R48" s="8"/>
      <c r="S48" s="8">
        <v>38130</v>
      </c>
      <c r="T48" s="8"/>
      <c r="U48" s="8">
        <v>70830565870</v>
      </c>
      <c r="V48" s="8"/>
      <c r="W48" s="8">
        <v>89553300047.158493</v>
      </c>
      <c r="X48" s="4"/>
      <c r="Y48" s="10">
        <v>4.8959861969780716E-3</v>
      </c>
    </row>
    <row r="49" spans="1:25">
      <c r="A49" s="1" t="s">
        <v>55</v>
      </c>
      <c r="C49" s="6">
        <v>250000</v>
      </c>
      <c r="D49" s="4"/>
      <c r="E49" s="8">
        <v>3138602124</v>
      </c>
      <c r="F49" s="8"/>
      <c r="G49" s="8">
        <v>2659083750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250000</v>
      </c>
      <c r="R49" s="8"/>
      <c r="S49" s="8">
        <v>10680</v>
      </c>
      <c r="T49" s="8"/>
      <c r="U49" s="8">
        <v>3138602124</v>
      </c>
      <c r="V49" s="8"/>
      <c r="W49" s="8">
        <v>2654113500</v>
      </c>
      <c r="X49" s="4"/>
      <c r="Y49" s="10">
        <v>1.4510356462989408E-4</v>
      </c>
    </row>
    <row r="50" spans="1:25">
      <c r="A50" s="1" t="s">
        <v>56</v>
      </c>
      <c r="C50" s="6">
        <v>1232675</v>
      </c>
      <c r="D50" s="4"/>
      <c r="E50" s="8">
        <v>11223645445</v>
      </c>
      <c r="F50" s="8"/>
      <c r="G50" s="8">
        <v>10096806410.1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1232675</v>
      </c>
      <c r="R50" s="8"/>
      <c r="S50" s="8">
        <v>7200</v>
      </c>
      <c r="T50" s="8"/>
      <c r="U50" s="8">
        <v>11223645445</v>
      </c>
      <c r="V50" s="8"/>
      <c r="W50" s="8">
        <v>8822452203</v>
      </c>
      <c r="X50" s="4"/>
      <c r="Y50" s="10">
        <v>4.8233403109255193E-4</v>
      </c>
    </row>
    <row r="51" spans="1:25">
      <c r="A51" s="1" t="s">
        <v>57</v>
      </c>
      <c r="C51" s="6">
        <v>5400000</v>
      </c>
      <c r="D51" s="4"/>
      <c r="E51" s="8">
        <v>353476553204</v>
      </c>
      <c r="F51" s="8"/>
      <c r="G51" s="8">
        <v>323789918400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5400000</v>
      </c>
      <c r="R51" s="8"/>
      <c r="S51" s="8">
        <v>57650</v>
      </c>
      <c r="T51" s="8"/>
      <c r="U51" s="8">
        <v>353476553204</v>
      </c>
      <c r="V51" s="8"/>
      <c r="W51" s="8">
        <v>309457705500</v>
      </c>
      <c r="X51" s="4"/>
      <c r="Y51" s="10">
        <v>1.6918423484993381E-2</v>
      </c>
    </row>
    <row r="52" spans="1:25">
      <c r="A52" s="1" t="s">
        <v>58</v>
      </c>
      <c r="C52" s="6">
        <v>78611772</v>
      </c>
      <c r="D52" s="4"/>
      <c r="E52" s="8">
        <v>521993755100</v>
      </c>
      <c r="F52" s="8"/>
      <c r="G52" s="8">
        <v>359462547000.35999</v>
      </c>
      <c r="H52" s="8"/>
      <c r="I52" s="8">
        <v>0</v>
      </c>
      <c r="J52" s="8"/>
      <c r="K52" s="8">
        <v>0</v>
      </c>
      <c r="L52" s="8"/>
      <c r="M52" s="8">
        <v>-78611772</v>
      </c>
      <c r="N52" s="8"/>
      <c r="O52" s="8">
        <v>304528711040</v>
      </c>
      <c r="P52" s="8"/>
      <c r="Q52" s="8">
        <v>0</v>
      </c>
      <c r="R52" s="8"/>
      <c r="S52" s="8">
        <v>0</v>
      </c>
      <c r="T52" s="8"/>
      <c r="U52" s="8">
        <v>0</v>
      </c>
      <c r="V52" s="8"/>
      <c r="W52" s="8">
        <v>0</v>
      </c>
      <c r="X52" s="4"/>
      <c r="Y52" s="10">
        <v>0</v>
      </c>
    </row>
    <row r="53" spans="1:25">
      <c r="A53" s="1" t="s">
        <v>59</v>
      </c>
      <c r="C53" s="6">
        <v>107105678</v>
      </c>
      <c r="D53" s="4"/>
      <c r="E53" s="8">
        <v>920171558773</v>
      </c>
      <c r="F53" s="8"/>
      <c r="G53" s="8">
        <v>1170087707382.74</v>
      </c>
      <c r="H53" s="8"/>
      <c r="I53" s="8">
        <v>86634968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193740646</v>
      </c>
      <c r="R53" s="8"/>
      <c r="S53" s="8">
        <v>5310</v>
      </c>
      <c r="T53" s="8"/>
      <c r="U53" s="8">
        <v>920171558773</v>
      </c>
      <c r="V53" s="8"/>
      <c r="W53" s="8">
        <v>1022641691419.95</v>
      </c>
      <c r="X53" s="4"/>
      <c r="Y53" s="10">
        <v>5.5909046378076484E-2</v>
      </c>
    </row>
    <row r="54" spans="1:25">
      <c r="A54" s="1" t="s">
        <v>60</v>
      </c>
      <c r="C54" s="6">
        <v>10000000</v>
      </c>
      <c r="D54" s="4"/>
      <c r="E54" s="8">
        <v>178712776272</v>
      </c>
      <c r="F54" s="8"/>
      <c r="G54" s="8">
        <v>151592625000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10000000</v>
      </c>
      <c r="R54" s="8"/>
      <c r="S54" s="8">
        <v>15230</v>
      </c>
      <c r="T54" s="8"/>
      <c r="U54" s="8">
        <v>178712776272</v>
      </c>
      <c r="V54" s="8"/>
      <c r="W54" s="8">
        <v>151393815000</v>
      </c>
      <c r="X54" s="4"/>
      <c r="Y54" s="10">
        <v>8.2768812333830957E-3</v>
      </c>
    </row>
    <row r="55" spans="1:25">
      <c r="A55" s="1" t="s">
        <v>61</v>
      </c>
      <c r="C55" s="6">
        <v>46851062</v>
      </c>
      <c r="D55" s="4"/>
      <c r="E55" s="8">
        <v>614665227317</v>
      </c>
      <c r="F55" s="8"/>
      <c r="G55" s="8">
        <v>638971931044.69202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46851062</v>
      </c>
      <c r="R55" s="8"/>
      <c r="S55" s="8">
        <v>12530</v>
      </c>
      <c r="T55" s="8"/>
      <c r="U55" s="8">
        <v>614665227317</v>
      </c>
      <c r="V55" s="8"/>
      <c r="W55" s="8">
        <v>583550896209.18298</v>
      </c>
      <c r="X55" s="4"/>
      <c r="Y55" s="10">
        <v>3.1903426580258076E-2</v>
      </c>
    </row>
    <row r="56" spans="1:25">
      <c r="A56" s="1" t="s">
        <v>62</v>
      </c>
      <c r="C56" s="6">
        <v>47100791</v>
      </c>
      <c r="D56" s="4"/>
      <c r="E56" s="8">
        <v>1007939408723</v>
      </c>
      <c r="F56" s="8"/>
      <c r="G56" s="8">
        <v>1393379308896.05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47100791</v>
      </c>
      <c r="R56" s="8"/>
      <c r="S56" s="8">
        <v>30500</v>
      </c>
      <c r="T56" s="8"/>
      <c r="U56" s="8">
        <v>1007939408723</v>
      </c>
      <c r="V56" s="8"/>
      <c r="W56" s="8">
        <v>1428026509453.27</v>
      </c>
      <c r="X56" s="4"/>
      <c r="Y56" s="10">
        <v>7.8071920024390298E-2</v>
      </c>
    </row>
    <row r="57" spans="1:25">
      <c r="A57" s="1" t="s">
        <v>63</v>
      </c>
      <c r="C57" s="6">
        <v>30485496</v>
      </c>
      <c r="D57" s="4"/>
      <c r="E57" s="8">
        <v>394777531861</v>
      </c>
      <c r="F57" s="8"/>
      <c r="G57" s="8">
        <v>141095923583.21301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30485496</v>
      </c>
      <c r="R57" s="8"/>
      <c r="S57" s="8">
        <v>4226</v>
      </c>
      <c r="T57" s="8"/>
      <c r="U57" s="8">
        <v>394777531861</v>
      </c>
      <c r="V57" s="8"/>
      <c r="W57" s="8">
        <v>128065157444.729</v>
      </c>
      <c r="X57" s="4"/>
      <c r="Y57" s="10">
        <v>7.0014755774833277E-3</v>
      </c>
    </row>
    <row r="58" spans="1:25">
      <c r="A58" s="1" t="s">
        <v>64</v>
      </c>
      <c r="C58" s="6">
        <v>4179296</v>
      </c>
      <c r="D58" s="4"/>
      <c r="E58" s="8">
        <v>103818948042</v>
      </c>
      <c r="F58" s="8"/>
      <c r="G58" s="8">
        <v>70791473377.151993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4179296</v>
      </c>
      <c r="R58" s="8"/>
      <c r="S58" s="8">
        <v>14240</v>
      </c>
      <c r="T58" s="8"/>
      <c r="U58" s="8">
        <v>103818948042</v>
      </c>
      <c r="V58" s="8"/>
      <c r="W58" s="8">
        <v>59159071648.512001</v>
      </c>
      <c r="X58" s="4"/>
      <c r="Y58" s="10">
        <v>3.2342973186317747E-3</v>
      </c>
    </row>
    <row r="59" spans="1:25">
      <c r="A59" s="1" t="s">
        <v>65</v>
      </c>
      <c r="C59" s="6">
        <v>11589687</v>
      </c>
      <c r="D59" s="4"/>
      <c r="E59" s="8">
        <v>150068256910</v>
      </c>
      <c r="F59" s="8"/>
      <c r="G59" s="8">
        <v>323041223280.29401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11589687</v>
      </c>
      <c r="R59" s="8"/>
      <c r="S59" s="8">
        <v>25730</v>
      </c>
      <c r="T59" s="8"/>
      <c r="U59" s="8">
        <v>150068256910</v>
      </c>
      <c r="V59" s="8"/>
      <c r="W59" s="8">
        <v>296428340763.26599</v>
      </c>
      <c r="X59" s="4"/>
      <c r="Y59" s="10">
        <v>1.6206092505868658E-2</v>
      </c>
    </row>
    <row r="60" spans="1:25">
      <c r="A60" s="1" t="s">
        <v>66</v>
      </c>
      <c r="C60" s="6">
        <v>18769593</v>
      </c>
      <c r="D60" s="4"/>
      <c r="E60" s="8">
        <v>844454278420</v>
      </c>
      <c r="F60" s="8"/>
      <c r="G60" s="8">
        <v>281174762799.26599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18769593</v>
      </c>
      <c r="R60" s="8"/>
      <c r="S60" s="8">
        <v>13670</v>
      </c>
      <c r="T60" s="8"/>
      <c r="U60" s="8">
        <v>844454278420</v>
      </c>
      <c r="V60" s="8"/>
      <c r="W60" s="8">
        <v>255053683308.95599</v>
      </c>
      <c r="X60" s="4"/>
      <c r="Y60" s="10">
        <v>1.3944090416673452E-2</v>
      </c>
    </row>
    <row r="61" spans="1:25">
      <c r="A61" s="1" t="s">
        <v>67</v>
      </c>
      <c r="C61" s="6">
        <v>68129</v>
      </c>
      <c r="D61" s="4"/>
      <c r="E61" s="8">
        <v>123707321</v>
      </c>
      <c r="F61" s="8"/>
      <c r="G61" s="8">
        <v>885147876.12150002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68129</v>
      </c>
      <c r="R61" s="8"/>
      <c r="S61" s="8">
        <v>10380</v>
      </c>
      <c r="T61" s="8"/>
      <c r="U61" s="8">
        <v>123707321</v>
      </c>
      <c r="V61" s="8"/>
      <c r="W61" s="8">
        <v>702971304.83099997</v>
      </c>
      <c r="X61" s="4"/>
      <c r="Y61" s="10">
        <v>3.8432283383324023E-5</v>
      </c>
    </row>
    <row r="62" spans="1:25">
      <c r="A62" s="1" t="s">
        <v>68</v>
      </c>
      <c r="C62" s="6">
        <v>31075939</v>
      </c>
      <c r="D62" s="4"/>
      <c r="E62" s="8">
        <v>165000365304</v>
      </c>
      <c r="F62" s="8"/>
      <c r="G62" s="8">
        <v>135271851736.558</v>
      </c>
      <c r="H62" s="8"/>
      <c r="I62" s="8">
        <v>3000000</v>
      </c>
      <c r="J62" s="8"/>
      <c r="K62" s="8">
        <v>12355831191</v>
      </c>
      <c r="L62" s="8"/>
      <c r="M62" s="8">
        <v>0</v>
      </c>
      <c r="N62" s="8"/>
      <c r="O62" s="8">
        <v>0</v>
      </c>
      <c r="P62" s="8"/>
      <c r="Q62" s="8">
        <v>34075939</v>
      </c>
      <c r="R62" s="8"/>
      <c r="S62" s="8">
        <v>4005</v>
      </c>
      <c r="T62" s="8"/>
      <c r="U62" s="8">
        <v>177356196495</v>
      </c>
      <c r="V62" s="8"/>
      <c r="W62" s="8">
        <v>135662114587.61501</v>
      </c>
      <c r="X62" s="4"/>
      <c r="Y62" s="10">
        <v>7.4168103255162557E-3</v>
      </c>
    </row>
    <row r="63" spans="1:25">
      <c r="A63" s="1" t="s">
        <v>69</v>
      </c>
      <c r="C63" s="6">
        <v>0</v>
      </c>
      <c r="D63" s="4"/>
      <c r="E63" s="8">
        <v>0</v>
      </c>
      <c r="F63" s="8"/>
      <c r="G63" s="8">
        <v>0</v>
      </c>
      <c r="H63" s="8"/>
      <c r="I63" s="8">
        <v>150000000</v>
      </c>
      <c r="J63" s="8"/>
      <c r="K63" s="8">
        <v>145609594582</v>
      </c>
      <c r="L63" s="8"/>
      <c r="M63" s="8">
        <v>0</v>
      </c>
      <c r="N63" s="8"/>
      <c r="O63" s="8">
        <v>0</v>
      </c>
      <c r="P63" s="8"/>
      <c r="Q63" s="8">
        <v>150000000</v>
      </c>
      <c r="R63" s="8"/>
      <c r="S63" s="8">
        <v>957</v>
      </c>
      <c r="T63" s="8"/>
      <c r="U63" s="8">
        <v>145609594582</v>
      </c>
      <c r="V63" s="8"/>
      <c r="W63" s="8">
        <v>142695877500</v>
      </c>
      <c r="X63" s="4"/>
      <c r="Y63" s="10">
        <v>7.8013545702701479E-3</v>
      </c>
    </row>
    <row r="64" spans="1:25">
      <c r="A64" s="1" t="s">
        <v>70</v>
      </c>
      <c r="C64" s="6">
        <v>0</v>
      </c>
      <c r="D64" s="4"/>
      <c r="E64" s="8">
        <v>0</v>
      </c>
      <c r="F64" s="8"/>
      <c r="G64" s="8">
        <v>0</v>
      </c>
      <c r="H64" s="8"/>
      <c r="I64" s="8">
        <v>29800000</v>
      </c>
      <c r="J64" s="8"/>
      <c r="K64" s="8">
        <v>50069057514</v>
      </c>
      <c r="L64" s="8"/>
      <c r="M64" s="8">
        <v>0</v>
      </c>
      <c r="N64" s="8"/>
      <c r="O64" s="8">
        <v>0</v>
      </c>
      <c r="P64" s="8"/>
      <c r="Q64" s="8">
        <v>29800000</v>
      </c>
      <c r="R64" s="8"/>
      <c r="S64" s="8">
        <v>1777</v>
      </c>
      <c r="T64" s="8"/>
      <c r="U64" s="8">
        <v>50069057514</v>
      </c>
      <c r="V64" s="8"/>
      <c r="W64" s="8">
        <v>52639520130</v>
      </c>
      <c r="X64" s="4"/>
      <c r="Y64" s="10">
        <v>2.8778656267978236E-3</v>
      </c>
    </row>
    <row r="65" spans="3:25" ht="24.75" thickBot="1">
      <c r="C65" s="4"/>
      <c r="D65" s="4"/>
      <c r="E65" s="9">
        <f>SUM(E9:E64)</f>
        <v>15064414396770</v>
      </c>
      <c r="F65" s="8"/>
      <c r="G65" s="9">
        <f>SUM(G9:G64)</f>
        <v>15759873986185.057</v>
      </c>
      <c r="H65" s="8"/>
      <c r="I65" s="8"/>
      <c r="J65" s="8"/>
      <c r="K65" s="9">
        <f>SUM(K9:K64)</f>
        <v>536288662323</v>
      </c>
      <c r="L65" s="8"/>
      <c r="M65" s="9">
        <f>SUM(M9:M64)</f>
        <v>-158531139</v>
      </c>
      <c r="N65" s="8"/>
      <c r="O65" s="9">
        <f>SUM(O9:O64)</f>
        <v>847800535692</v>
      </c>
      <c r="P65" s="8"/>
      <c r="Q65" s="8"/>
      <c r="R65" s="8"/>
      <c r="S65" s="8"/>
      <c r="T65" s="8"/>
      <c r="U65" s="9">
        <f>SUM(U9:U64)</f>
        <v>14668995952902</v>
      </c>
      <c r="V65" s="8"/>
      <c r="W65" s="9">
        <f>SUM(W9:W64)</f>
        <v>14740208437644.4</v>
      </c>
      <c r="X65" s="4"/>
      <c r="Y65" s="11">
        <f>SUM(Y9:Y64)</f>
        <v>0.80586485381647943</v>
      </c>
    </row>
    <row r="66" spans="3:25" ht="24.75" thickTop="1"/>
    <row r="67" spans="3:25">
      <c r="Y67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4"/>
  <sheetViews>
    <sheetView rightToLeft="1" workbookViewId="0">
      <selection activeCell="AB5" sqref="A5:AB5"/>
    </sheetView>
  </sheetViews>
  <sheetFormatPr defaultRowHeight="24"/>
  <cols>
    <col min="1" max="1" width="34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>
      <c r="A6" s="23" t="s">
        <v>72</v>
      </c>
      <c r="B6" s="23" t="s">
        <v>72</v>
      </c>
      <c r="C6" s="23" t="s">
        <v>72</v>
      </c>
      <c r="D6" s="23" t="s">
        <v>72</v>
      </c>
      <c r="E6" s="23" t="s">
        <v>72</v>
      </c>
      <c r="F6" s="23" t="s">
        <v>72</v>
      </c>
      <c r="G6" s="23" t="s">
        <v>72</v>
      </c>
      <c r="H6" s="23" t="s">
        <v>72</v>
      </c>
      <c r="I6" s="23" t="s">
        <v>72</v>
      </c>
      <c r="J6" s="23" t="s">
        <v>72</v>
      </c>
      <c r="K6" s="23" t="s">
        <v>72</v>
      </c>
      <c r="L6" s="23" t="s">
        <v>72</v>
      </c>
      <c r="M6" s="23" t="s">
        <v>72</v>
      </c>
      <c r="O6" s="23" t="s">
        <v>275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2" t="s">
        <v>73</v>
      </c>
      <c r="C7" s="22" t="s">
        <v>74</v>
      </c>
      <c r="D7" s="4"/>
      <c r="E7" s="22" t="s">
        <v>75</v>
      </c>
      <c r="F7" s="4"/>
      <c r="G7" s="22" t="s">
        <v>76</v>
      </c>
      <c r="H7" s="4"/>
      <c r="I7" s="22" t="s">
        <v>77</v>
      </c>
      <c r="J7" s="4"/>
      <c r="K7" s="22" t="s">
        <v>78</v>
      </c>
      <c r="L7" s="4"/>
      <c r="M7" s="22" t="s">
        <v>71</v>
      </c>
      <c r="N7" s="4"/>
      <c r="O7" s="22" t="s">
        <v>7</v>
      </c>
      <c r="P7" s="4"/>
      <c r="Q7" s="22" t="s">
        <v>8</v>
      </c>
      <c r="R7" s="4"/>
      <c r="S7" s="22" t="s">
        <v>9</v>
      </c>
      <c r="T7" s="4"/>
      <c r="U7" s="23" t="s">
        <v>10</v>
      </c>
      <c r="V7" s="23" t="s">
        <v>10</v>
      </c>
      <c r="W7" s="23" t="s">
        <v>10</v>
      </c>
      <c r="X7" s="4"/>
      <c r="Y7" s="23" t="s">
        <v>11</v>
      </c>
      <c r="Z7" s="23" t="s">
        <v>11</v>
      </c>
      <c r="AA7" s="23" t="s">
        <v>11</v>
      </c>
      <c r="AB7" s="4"/>
      <c r="AC7" s="22" t="s">
        <v>7</v>
      </c>
      <c r="AD7" s="4"/>
      <c r="AE7" s="22" t="s">
        <v>79</v>
      </c>
      <c r="AF7" s="4"/>
      <c r="AG7" s="22" t="s">
        <v>8</v>
      </c>
      <c r="AH7" s="4"/>
      <c r="AI7" s="22" t="s">
        <v>9</v>
      </c>
      <c r="AJ7" s="4"/>
      <c r="AK7" s="22" t="s">
        <v>13</v>
      </c>
    </row>
    <row r="8" spans="1:37" ht="24.75">
      <c r="A8" s="23" t="s">
        <v>73</v>
      </c>
      <c r="C8" s="23" t="s">
        <v>74</v>
      </c>
      <c r="D8" s="4"/>
      <c r="E8" s="23" t="s">
        <v>75</v>
      </c>
      <c r="F8" s="4"/>
      <c r="G8" s="23" t="s">
        <v>76</v>
      </c>
      <c r="H8" s="4"/>
      <c r="I8" s="23" t="s">
        <v>77</v>
      </c>
      <c r="J8" s="4"/>
      <c r="K8" s="23" t="s">
        <v>78</v>
      </c>
      <c r="L8" s="4"/>
      <c r="M8" s="23" t="s">
        <v>71</v>
      </c>
      <c r="N8" s="4"/>
      <c r="O8" s="23" t="s">
        <v>7</v>
      </c>
      <c r="P8" s="4"/>
      <c r="Q8" s="23" t="s">
        <v>8</v>
      </c>
      <c r="R8" s="4"/>
      <c r="S8" s="23" t="s">
        <v>9</v>
      </c>
      <c r="T8" s="4"/>
      <c r="U8" s="23" t="s">
        <v>7</v>
      </c>
      <c r="V8" s="4"/>
      <c r="W8" s="23" t="s">
        <v>8</v>
      </c>
      <c r="X8" s="4"/>
      <c r="Y8" s="23" t="s">
        <v>7</v>
      </c>
      <c r="Z8" s="4"/>
      <c r="AA8" s="23" t="s">
        <v>14</v>
      </c>
      <c r="AB8" s="12"/>
      <c r="AC8" s="23" t="s">
        <v>7</v>
      </c>
      <c r="AD8" s="4"/>
      <c r="AE8" s="23" t="s">
        <v>79</v>
      </c>
      <c r="AF8" s="4"/>
      <c r="AG8" s="23" t="s">
        <v>8</v>
      </c>
      <c r="AH8" s="4"/>
      <c r="AI8" s="23" t="s">
        <v>9</v>
      </c>
      <c r="AJ8" s="4"/>
      <c r="AK8" s="23" t="s">
        <v>13</v>
      </c>
    </row>
    <row r="9" spans="1:37">
      <c r="A9" s="1" t="s">
        <v>80</v>
      </c>
      <c r="C9" s="4" t="s">
        <v>81</v>
      </c>
      <c r="D9" s="4"/>
      <c r="E9" s="4" t="s">
        <v>81</v>
      </c>
      <c r="F9" s="4"/>
      <c r="G9" s="4" t="s">
        <v>82</v>
      </c>
      <c r="H9" s="4"/>
      <c r="I9" s="4" t="s">
        <v>83</v>
      </c>
      <c r="J9" s="4"/>
      <c r="K9" s="6">
        <v>0</v>
      </c>
      <c r="L9" s="4"/>
      <c r="M9" s="6">
        <v>0</v>
      </c>
      <c r="N9" s="4"/>
      <c r="O9" s="6">
        <v>56440</v>
      </c>
      <c r="P9" s="4"/>
      <c r="Q9" s="6">
        <v>42209825120</v>
      </c>
      <c r="R9" s="4"/>
      <c r="S9" s="6">
        <v>43832388339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56440</v>
      </c>
      <c r="AD9" s="4"/>
      <c r="AE9" s="6">
        <v>792830</v>
      </c>
      <c r="AF9" s="4"/>
      <c r="AG9" s="6">
        <v>42209825120</v>
      </c>
      <c r="AH9" s="4"/>
      <c r="AI9" s="6">
        <v>44739214747</v>
      </c>
      <c r="AJ9" s="4"/>
      <c r="AK9" s="10">
        <v>1.8142269375136508E-2</v>
      </c>
    </row>
    <row r="10" spans="1:37">
      <c r="A10" s="1" t="s">
        <v>84</v>
      </c>
      <c r="C10" s="4" t="s">
        <v>81</v>
      </c>
      <c r="D10" s="4"/>
      <c r="E10" s="4" t="s">
        <v>81</v>
      </c>
      <c r="F10" s="4"/>
      <c r="G10" s="4" t="s">
        <v>85</v>
      </c>
      <c r="H10" s="4"/>
      <c r="I10" s="4" t="s">
        <v>86</v>
      </c>
      <c r="J10" s="4"/>
      <c r="K10" s="6">
        <v>0</v>
      </c>
      <c r="L10" s="4"/>
      <c r="M10" s="6">
        <v>0</v>
      </c>
      <c r="N10" s="4"/>
      <c r="O10" s="6">
        <v>402535</v>
      </c>
      <c r="P10" s="4"/>
      <c r="Q10" s="6">
        <v>295274383988</v>
      </c>
      <c r="R10" s="4"/>
      <c r="S10" s="6">
        <v>307871387145</v>
      </c>
      <c r="T10" s="4"/>
      <c r="U10" s="6">
        <v>0</v>
      </c>
      <c r="V10" s="4"/>
      <c r="W10" s="6">
        <v>0</v>
      </c>
      <c r="X10" s="4"/>
      <c r="Y10" s="6">
        <v>50000</v>
      </c>
      <c r="Z10" s="4"/>
      <c r="AA10" s="6">
        <v>38466526684</v>
      </c>
      <c r="AB10" s="4"/>
      <c r="AC10" s="6">
        <v>352535</v>
      </c>
      <c r="AD10" s="4"/>
      <c r="AE10" s="6">
        <v>779980</v>
      </c>
      <c r="AF10" s="4"/>
      <c r="AG10" s="6">
        <v>258597525580</v>
      </c>
      <c r="AH10" s="4"/>
      <c r="AI10" s="6">
        <v>274920410942</v>
      </c>
      <c r="AJ10" s="4"/>
      <c r="AK10" s="10">
        <v>0.11148340846477287</v>
      </c>
    </row>
    <row r="11" spans="1:37">
      <c r="A11" s="1" t="s">
        <v>87</v>
      </c>
      <c r="C11" s="4" t="s">
        <v>81</v>
      </c>
      <c r="D11" s="4"/>
      <c r="E11" s="4" t="s">
        <v>81</v>
      </c>
      <c r="F11" s="4"/>
      <c r="G11" s="4" t="s">
        <v>88</v>
      </c>
      <c r="H11" s="4"/>
      <c r="I11" s="4" t="s">
        <v>89</v>
      </c>
      <c r="J11" s="4"/>
      <c r="K11" s="6">
        <v>0</v>
      </c>
      <c r="L11" s="4"/>
      <c r="M11" s="6">
        <v>0</v>
      </c>
      <c r="N11" s="4"/>
      <c r="O11" s="6">
        <v>25400</v>
      </c>
      <c r="P11" s="4"/>
      <c r="Q11" s="6">
        <v>18176158826</v>
      </c>
      <c r="R11" s="4"/>
      <c r="S11" s="6">
        <v>18902047382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25400</v>
      </c>
      <c r="AD11" s="4"/>
      <c r="AE11" s="6">
        <v>762760</v>
      </c>
      <c r="AF11" s="4"/>
      <c r="AG11" s="6">
        <v>18176158826</v>
      </c>
      <c r="AH11" s="4"/>
      <c r="AI11" s="6">
        <v>19370592443</v>
      </c>
      <c r="AJ11" s="4"/>
      <c r="AK11" s="10">
        <v>7.8549994237539587E-3</v>
      </c>
    </row>
    <row r="12" spans="1:37">
      <c r="A12" s="1" t="s">
        <v>90</v>
      </c>
      <c r="C12" s="4" t="s">
        <v>81</v>
      </c>
      <c r="D12" s="4"/>
      <c r="E12" s="4" t="s">
        <v>81</v>
      </c>
      <c r="F12" s="4"/>
      <c r="G12" s="4" t="s">
        <v>91</v>
      </c>
      <c r="H12" s="4"/>
      <c r="I12" s="4" t="s">
        <v>92</v>
      </c>
      <c r="J12" s="4"/>
      <c r="K12" s="6">
        <v>0</v>
      </c>
      <c r="L12" s="4"/>
      <c r="M12" s="6">
        <v>0</v>
      </c>
      <c r="N12" s="4"/>
      <c r="O12" s="6">
        <v>7729</v>
      </c>
      <c r="P12" s="4"/>
      <c r="Q12" s="6">
        <v>6543250945</v>
      </c>
      <c r="R12" s="4"/>
      <c r="S12" s="6">
        <v>7699625209</v>
      </c>
      <c r="T12" s="4"/>
      <c r="U12" s="6">
        <v>0</v>
      </c>
      <c r="V12" s="4"/>
      <c r="W12" s="6">
        <v>0</v>
      </c>
      <c r="X12" s="4"/>
      <c r="Y12" s="6">
        <v>7729</v>
      </c>
      <c r="Z12" s="4"/>
      <c r="AA12" s="6">
        <v>7729000000</v>
      </c>
      <c r="AB12" s="4"/>
      <c r="AC12" s="6">
        <v>0</v>
      </c>
      <c r="AD12" s="4"/>
      <c r="AE12" s="6">
        <v>0</v>
      </c>
      <c r="AF12" s="4"/>
      <c r="AG12" s="6">
        <v>0</v>
      </c>
      <c r="AH12" s="4"/>
      <c r="AI12" s="6">
        <v>0</v>
      </c>
      <c r="AJ12" s="4"/>
      <c r="AK12" s="10">
        <v>0</v>
      </c>
    </row>
    <row r="13" spans="1:37">
      <c r="A13" s="1" t="s">
        <v>93</v>
      </c>
      <c r="C13" s="4" t="s">
        <v>81</v>
      </c>
      <c r="D13" s="4"/>
      <c r="E13" s="4" t="s">
        <v>81</v>
      </c>
      <c r="F13" s="4"/>
      <c r="G13" s="4" t="s">
        <v>94</v>
      </c>
      <c r="H13" s="4"/>
      <c r="I13" s="4" t="s">
        <v>95</v>
      </c>
      <c r="J13" s="4"/>
      <c r="K13" s="6">
        <v>0</v>
      </c>
      <c r="L13" s="4"/>
      <c r="M13" s="6">
        <v>0</v>
      </c>
      <c r="N13" s="4"/>
      <c r="O13" s="6">
        <v>20000</v>
      </c>
      <c r="P13" s="4"/>
      <c r="Q13" s="6">
        <v>17002881206</v>
      </c>
      <c r="R13" s="4"/>
      <c r="S13" s="6">
        <v>19839403456</v>
      </c>
      <c r="T13" s="4"/>
      <c r="U13" s="6">
        <v>0</v>
      </c>
      <c r="V13" s="4"/>
      <c r="W13" s="6">
        <v>0</v>
      </c>
      <c r="X13" s="4"/>
      <c r="Y13" s="6">
        <v>20000</v>
      </c>
      <c r="Z13" s="4"/>
      <c r="AA13" s="6">
        <v>20000000000</v>
      </c>
      <c r="AB13" s="4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10">
        <v>0</v>
      </c>
    </row>
    <row r="14" spans="1:37">
      <c r="A14" s="1" t="s">
        <v>96</v>
      </c>
      <c r="C14" s="4" t="s">
        <v>81</v>
      </c>
      <c r="D14" s="4"/>
      <c r="E14" s="4" t="s">
        <v>81</v>
      </c>
      <c r="F14" s="4"/>
      <c r="G14" s="4" t="s">
        <v>97</v>
      </c>
      <c r="H14" s="4"/>
      <c r="I14" s="4" t="s">
        <v>98</v>
      </c>
      <c r="J14" s="4"/>
      <c r="K14" s="6">
        <v>0</v>
      </c>
      <c r="L14" s="4"/>
      <c r="M14" s="6">
        <v>0</v>
      </c>
      <c r="N14" s="4"/>
      <c r="O14" s="6">
        <v>101150</v>
      </c>
      <c r="P14" s="4"/>
      <c r="Q14" s="6">
        <v>84826333652</v>
      </c>
      <c r="R14" s="4"/>
      <c r="S14" s="6">
        <v>98549775115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101150</v>
      </c>
      <c r="AD14" s="4"/>
      <c r="AE14" s="6">
        <v>992400</v>
      </c>
      <c r="AF14" s="4"/>
      <c r="AG14" s="6">
        <v>84826333652</v>
      </c>
      <c r="AH14" s="4"/>
      <c r="AI14" s="6">
        <v>100363065896</v>
      </c>
      <c r="AJ14" s="4"/>
      <c r="AK14" s="10">
        <v>4.0698384786065189E-2</v>
      </c>
    </row>
    <row r="15" spans="1:37">
      <c r="A15" s="1" t="s">
        <v>99</v>
      </c>
      <c r="C15" s="4" t="s">
        <v>81</v>
      </c>
      <c r="D15" s="4"/>
      <c r="E15" s="4" t="s">
        <v>81</v>
      </c>
      <c r="F15" s="4"/>
      <c r="G15" s="4" t="s">
        <v>100</v>
      </c>
      <c r="H15" s="4"/>
      <c r="I15" s="4" t="s">
        <v>101</v>
      </c>
      <c r="J15" s="4"/>
      <c r="K15" s="6">
        <v>0</v>
      </c>
      <c r="L15" s="4"/>
      <c r="M15" s="6">
        <v>0</v>
      </c>
      <c r="N15" s="4"/>
      <c r="O15" s="6">
        <v>11089</v>
      </c>
      <c r="P15" s="4"/>
      <c r="Q15" s="6">
        <v>9982509178</v>
      </c>
      <c r="R15" s="4"/>
      <c r="S15" s="6">
        <v>10755267374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11089</v>
      </c>
      <c r="AD15" s="4"/>
      <c r="AE15" s="6">
        <v>988580</v>
      </c>
      <c r="AF15" s="4"/>
      <c r="AG15" s="6">
        <v>9982509178</v>
      </c>
      <c r="AH15" s="4"/>
      <c r="AI15" s="6">
        <v>10960376691</v>
      </c>
      <c r="AJ15" s="4"/>
      <c r="AK15" s="10">
        <v>4.4445595995719397E-3</v>
      </c>
    </row>
    <row r="16" spans="1:37">
      <c r="A16" s="1" t="s">
        <v>102</v>
      </c>
      <c r="C16" s="4" t="s">
        <v>81</v>
      </c>
      <c r="D16" s="4"/>
      <c r="E16" s="4" t="s">
        <v>81</v>
      </c>
      <c r="F16" s="4"/>
      <c r="G16" s="4" t="s">
        <v>103</v>
      </c>
      <c r="H16" s="4"/>
      <c r="I16" s="4" t="s">
        <v>86</v>
      </c>
      <c r="J16" s="4"/>
      <c r="K16" s="6">
        <v>0</v>
      </c>
      <c r="L16" s="4"/>
      <c r="M16" s="6">
        <v>0</v>
      </c>
      <c r="N16" s="4"/>
      <c r="O16" s="6">
        <v>100</v>
      </c>
      <c r="P16" s="4"/>
      <c r="Q16" s="6">
        <v>73300282</v>
      </c>
      <c r="R16" s="4"/>
      <c r="S16" s="6">
        <v>76146196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100</v>
      </c>
      <c r="AD16" s="4"/>
      <c r="AE16" s="6">
        <v>784000</v>
      </c>
      <c r="AF16" s="4"/>
      <c r="AG16" s="6">
        <v>73300282</v>
      </c>
      <c r="AH16" s="4"/>
      <c r="AI16" s="6">
        <v>78385790</v>
      </c>
      <c r="AJ16" s="4"/>
      <c r="AK16" s="10">
        <v>3.178634505332351E-5</v>
      </c>
    </row>
    <row r="17" spans="1:37">
      <c r="A17" s="1" t="s">
        <v>104</v>
      </c>
      <c r="C17" s="4" t="s">
        <v>81</v>
      </c>
      <c r="D17" s="4"/>
      <c r="E17" s="4" t="s">
        <v>81</v>
      </c>
      <c r="F17" s="4"/>
      <c r="G17" s="4" t="s">
        <v>105</v>
      </c>
      <c r="H17" s="4"/>
      <c r="I17" s="4" t="s">
        <v>106</v>
      </c>
      <c r="J17" s="4"/>
      <c r="K17" s="6">
        <v>0</v>
      </c>
      <c r="L17" s="4"/>
      <c r="M17" s="6">
        <v>0</v>
      </c>
      <c r="N17" s="4"/>
      <c r="O17" s="6">
        <v>223409</v>
      </c>
      <c r="P17" s="4"/>
      <c r="Q17" s="6">
        <v>181751024465</v>
      </c>
      <c r="R17" s="4"/>
      <c r="S17" s="6">
        <v>203316716234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223409</v>
      </c>
      <c r="AD17" s="4"/>
      <c r="AE17" s="6">
        <v>926330</v>
      </c>
      <c r="AF17" s="4"/>
      <c r="AG17" s="6">
        <v>181751024465</v>
      </c>
      <c r="AH17" s="4"/>
      <c r="AI17" s="6">
        <v>206912949199</v>
      </c>
      <c r="AJ17" s="4"/>
      <c r="AK17" s="10">
        <v>8.3905595634619648E-2</v>
      </c>
    </row>
    <row r="18" spans="1:37">
      <c r="A18" s="1" t="s">
        <v>107</v>
      </c>
      <c r="C18" s="4" t="s">
        <v>81</v>
      </c>
      <c r="D18" s="4"/>
      <c r="E18" s="4" t="s">
        <v>81</v>
      </c>
      <c r="F18" s="4"/>
      <c r="G18" s="4" t="s">
        <v>108</v>
      </c>
      <c r="H18" s="4"/>
      <c r="I18" s="4" t="s">
        <v>109</v>
      </c>
      <c r="J18" s="4"/>
      <c r="K18" s="6">
        <v>0</v>
      </c>
      <c r="L18" s="4"/>
      <c r="M18" s="6">
        <v>0</v>
      </c>
      <c r="N18" s="4"/>
      <c r="O18" s="6">
        <v>392486</v>
      </c>
      <c r="P18" s="4"/>
      <c r="Q18" s="6">
        <v>315231056341</v>
      </c>
      <c r="R18" s="4"/>
      <c r="S18" s="6">
        <v>353118437640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392486</v>
      </c>
      <c r="AD18" s="4"/>
      <c r="AE18" s="6">
        <v>917950</v>
      </c>
      <c r="AF18" s="4"/>
      <c r="AG18" s="6">
        <v>315231056341</v>
      </c>
      <c r="AH18" s="4"/>
      <c r="AI18" s="6">
        <v>360217222492</v>
      </c>
      <c r="AJ18" s="4"/>
      <c r="AK18" s="10">
        <v>0.1460722527422447</v>
      </c>
    </row>
    <row r="19" spans="1:37">
      <c r="A19" s="1" t="s">
        <v>110</v>
      </c>
      <c r="C19" s="4" t="s">
        <v>81</v>
      </c>
      <c r="D19" s="4"/>
      <c r="E19" s="4" t="s">
        <v>81</v>
      </c>
      <c r="F19" s="4"/>
      <c r="G19" s="4" t="s">
        <v>111</v>
      </c>
      <c r="H19" s="4"/>
      <c r="I19" s="4" t="s">
        <v>112</v>
      </c>
      <c r="J19" s="4"/>
      <c r="K19" s="6">
        <v>0</v>
      </c>
      <c r="L19" s="4"/>
      <c r="M19" s="6">
        <v>0</v>
      </c>
      <c r="N19" s="4"/>
      <c r="O19" s="6">
        <v>533636</v>
      </c>
      <c r="P19" s="4"/>
      <c r="Q19" s="6">
        <v>429682867024</v>
      </c>
      <c r="R19" s="4"/>
      <c r="S19" s="6">
        <v>472182261450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533636</v>
      </c>
      <c r="AD19" s="4"/>
      <c r="AE19" s="6">
        <v>898980</v>
      </c>
      <c r="AF19" s="4"/>
      <c r="AG19" s="6">
        <v>429682867024</v>
      </c>
      <c r="AH19" s="4"/>
      <c r="AI19" s="6">
        <v>479641140563</v>
      </c>
      <c r="AJ19" s="4"/>
      <c r="AK19" s="10">
        <v>0.19450003368856983</v>
      </c>
    </row>
    <row r="20" spans="1:37">
      <c r="A20" s="1" t="s">
        <v>113</v>
      </c>
      <c r="C20" s="4" t="s">
        <v>81</v>
      </c>
      <c r="D20" s="4"/>
      <c r="E20" s="4" t="s">
        <v>81</v>
      </c>
      <c r="F20" s="4"/>
      <c r="G20" s="4" t="s">
        <v>114</v>
      </c>
      <c r="H20" s="4"/>
      <c r="I20" s="4" t="s">
        <v>115</v>
      </c>
      <c r="J20" s="4"/>
      <c r="K20" s="6">
        <v>0</v>
      </c>
      <c r="L20" s="4"/>
      <c r="M20" s="6">
        <v>0</v>
      </c>
      <c r="N20" s="4"/>
      <c r="O20" s="6">
        <v>79244</v>
      </c>
      <c r="P20" s="4"/>
      <c r="Q20" s="6">
        <v>57402624866</v>
      </c>
      <c r="R20" s="4"/>
      <c r="S20" s="6">
        <v>67700140245</v>
      </c>
      <c r="T20" s="4"/>
      <c r="U20" s="6">
        <v>10000</v>
      </c>
      <c r="V20" s="4"/>
      <c r="W20" s="6">
        <v>8668570893</v>
      </c>
      <c r="X20" s="4"/>
      <c r="Y20" s="6">
        <v>0</v>
      </c>
      <c r="Z20" s="4"/>
      <c r="AA20" s="6">
        <v>0</v>
      </c>
      <c r="AB20" s="4"/>
      <c r="AC20" s="6">
        <v>89244</v>
      </c>
      <c r="AD20" s="4"/>
      <c r="AE20" s="6">
        <v>869000</v>
      </c>
      <c r="AF20" s="4"/>
      <c r="AG20" s="6">
        <v>66071195759</v>
      </c>
      <c r="AH20" s="4"/>
      <c r="AI20" s="6">
        <v>77538979512</v>
      </c>
      <c r="AJ20" s="4"/>
      <c r="AK20" s="10">
        <v>3.1442953599766156E-2</v>
      </c>
    </row>
    <row r="21" spans="1:37">
      <c r="A21" s="1" t="s">
        <v>116</v>
      </c>
      <c r="C21" s="4" t="s">
        <v>81</v>
      </c>
      <c r="D21" s="4"/>
      <c r="E21" s="4" t="s">
        <v>81</v>
      </c>
      <c r="F21" s="4"/>
      <c r="G21" s="4" t="s">
        <v>117</v>
      </c>
      <c r="H21" s="4"/>
      <c r="I21" s="4" t="s">
        <v>118</v>
      </c>
      <c r="J21" s="4"/>
      <c r="K21" s="6">
        <v>0</v>
      </c>
      <c r="L21" s="4"/>
      <c r="M21" s="6">
        <v>0</v>
      </c>
      <c r="N21" s="4"/>
      <c r="O21" s="6">
        <v>136625</v>
      </c>
      <c r="P21" s="4"/>
      <c r="Q21" s="6">
        <v>105355966053</v>
      </c>
      <c r="R21" s="4"/>
      <c r="S21" s="6">
        <v>109430449635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136625</v>
      </c>
      <c r="AD21" s="4"/>
      <c r="AE21" s="6">
        <v>819750</v>
      </c>
      <c r="AF21" s="4"/>
      <c r="AG21" s="6">
        <v>105355966053</v>
      </c>
      <c r="AH21" s="4"/>
      <c r="AI21" s="6">
        <v>111978044050</v>
      </c>
      <c r="AJ21" s="4"/>
      <c r="AK21" s="10">
        <v>4.5408392855000368E-2</v>
      </c>
    </row>
    <row r="22" spans="1:37">
      <c r="A22" s="1" t="s">
        <v>119</v>
      </c>
      <c r="C22" s="4" t="s">
        <v>81</v>
      </c>
      <c r="D22" s="4"/>
      <c r="E22" s="4" t="s">
        <v>81</v>
      </c>
      <c r="F22" s="4"/>
      <c r="G22" s="4" t="s">
        <v>120</v>
      </c>
      <c r="H22" s="4"/>
      <c r="I22" s="4" t="s">
        <v>121</v>
      </c>
      <c r="J22" s="4"/>
      <c r="K22" s="6">
        <v>0</v>
      </c>
      <c r="L22" s="4"/>
      <c r="M22" s="6">
        <v>0</v>
      </c>
      <c r="N22" s="4"/>
      <c r="O22" s="6">
        <v>36370</v>
      </c>
      <c r="P22" s="4"/>
      <c r="Q22" s="6">
        <v>29230363038</v>
      </c>
      <c r="R22" s="4"/>
      <c r="S22" s="6">
        <v>30486353946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36370</v>
      </c>
      <c r="AD22" s="4"/>
      <c r="AE22" s="6">
        <v>856780</v>
      </c>
      <c r="AF22" s="4"/>
      <c r="AG22" s="6">
        <v>29230363038</v>
      </c>
      <c r="AH22" s="4"/>
      <c r="AI22" s="6">
        <v>31155440652</v>
      </c>
      <c r="AJ22" s="4"/>
      <c r="AK22" s="10">
        <v>1.2633891766005221E-2</v>
      </c>
    </row>
    <row r="23" spans="1:37">
      <c r="A23" s="1" t="s">
        <v>122</v>
      </c>
      <c r="C23" s="4" t="s">
        <v>81</v>
      </c>
      <c r="D23" s="4"/>
      <c r="E23" s="4" t="s">
        <v>81</v>
      </c>
      <c r="F23" s="4"/>
      <c r="G23" s="4" t="s">
        <v>123</v>
      </c>
      <c r="H23" s="4"/>
      <c r="I23" s="4" t="s">
        <v>124</v>
      </c>
      <c r="J23" s="4"/>
      <c r="K23" s="6">
        <v>18</v>
      </c>
      <c r="L23" s="4"/>
      <c r="M23" s="6">
        <v>18</v>
      </c>
      <c r="N23" s="4"/>
      <c r="O23" s="6">
        <v>200000</v>
      </c>
      <c r="P23" s="4"/>
      <c r="Q23" s="6">
        <v>195760000000</v>
      </c>
      <c r="R23" s="4"/>
      <c r="S23" s="6">
        <v>195812502550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4"/>
      <c r="AC23" s="6">
        <v>200000</v>
      </c>
      <c r="AD23" s="4"/>
      <c r="AE23" s="6">
        <v>981000</v>
      </c>
      <c r="AF23" s="4"/>
      <c r="AG23" s="6">
        <v>195760000000</v>
      </c>
      <c r="AH23" s="4"/>
      <c r="AI23" s="6">
        <v>196164438750</v>
      </c>
      <c r="AJ23" s="4"/>
      <c r="AK23" s="10">
        <v>7.9546950248240725E-2</v>
      </c>
    </row>
    <row r="24" spans="1:37">
      <c r="A24" s="1" t="s">
        <v>125</v>
      </c>
      <c r="C24" s="4" t="s">
        <v>81</v>
      </c>
      <c r="D24" s="4"/>
      <c r="E24" s="4" t="s">
        <v>81</v>
      </c>
      <c r="F24" s="4"/>
      <c r="G24" s="4" t="s">
        <v>126</v>
      </c>
      <c r="H24" s="4"/>
      <c r="I24" s="4" t="s">
        <v>127</v>
      </c>
      <c r="J24" s="4"/>
      <c r="K24" s="6">
        <v>16</v>
      </c>
      <c r="L24" s="4"/>
      <c r="M24" s="6">
        <v>16</v>
      </c>
      <c r="N24" s="4"/>
      <c r="O24" s="6">
        <v>200000</v>
      </c>
      <c r="P24" s="4"/>
      <c r="Q24" s="6">
        <v>187082000000</v>
      </c>
      <c r="R24" s="4"/>
      <c r="S24" s="6">
        <v>195760511981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200000</v>
      </c>
      <c r="AD24" s="4"/>
      <c r="AE24" s="6">
        <v>979990</v>
      </c>
      <c r="AF24" s="4"/>
      <c r="AG24" s="6">
        <v>187082000000</v>
      </c>
      <c r="AH24" s="4"/>
      <c r="AI24" s="6">
        <v>195962475362</v>
      </c>
      <c r="AJ24" s="4"/>
      <c r="AK24" s="10">
        <v>7.9465051756956701E-2</v>
      </c>
    </row>
    <row r="25" spans="1:37">
      <c r="A25" s="1" t="s">
        <v>128</v>
      </c>
      <c r="C25" s="4" t="s">
        <v>81</v>
      </c>
      <c r="D25" s="4"/>
      <c r="E25" s="4" t="s">
        <v>81</v>
      </c>
      <c r="F25" s="4"/>
      <c r="G25" s="4" t="s">
        <v>129</v>
      </c>
      <c r="H25" s="4"/>
      <c r="I25" s="4" t="s">
        <v>130</v>
      </c>
      <c r="J25" s="4"/>
      <c r="K25" s="6">
        <v>18</v>
      </c>
      <c r="L25" s="4"/>
      <c r="M25" s="6">
        <v>18</v>
      </c>
      <c r="N25" s="4"/>
      <c r="O25" s="6">
        <v>0</v>
      </c>
      <c r="P25" s="4"/>
      <c r="Q25" s="6">
        <v>0</v>
      </c>
      <c r="R25" s="4"/>
      <c r="S25" s="6">
        <v>0</v>
      </c>
      <c r="T25" s="4"/>
      <c r="U25" s="6">
        <v>200000</v>
      </c>
      <c r="V25" s="4"/>
      <c r="W25" s="6">
        <v>199292727312</v>
      </c>
      <c r="X25" s="4"/>
      <c r="Y25" s="6">
        <v>0</v>
      </c>
      <c r="Z25" s="4"/>
      <c r="AA25" s="6">
        <v>0</v>
      </c>
      <c r="AB25" s="4"/>
      <c r="AC25" s="6">
        <v>200000</v>
      </c>
      <c r="AD25" s="4"/>
      <c r="AE25" s="6">
        <v>995150</v>
      </c>
      <c r="AF25" s="4"/>
      <c r="AG25" s="6">
        <v>199292727312</v>
      </c>
      <c r="AH25" s="4"/>
      <c r="AI25" s="6">
        <v>198993925812</v>
      </c>
      <c r="AJ25" s="4"/>
      <c r="AK25" s="10">
        <v>8.0694339999325029E-2</v>
      </c>
    </row>
    <row r="26" spans="1:37">
      <c r="A26" s="1" t="s">
        <v>131</v>
      </c>
      <c r="C26" s="4" t="s">
        <v>81</v>
      </c>
      <c r="D26" s="4"/>
      <c r="E26" s="4" t="s">
        <v>81</v>
      </c>
      <c r="F26" s="4"/>
      <c r="G26" s="4" t="s">
        <v>132</v>
      </c>
      <c r="H26" s="4"/>
      <c r="I26" s="4" t="s">
        <v>133</v>
      </c>
      <c r="J26" s="4"/>
      <c r="K26" s="6">
        <v>0</v>
      </c>
      <c r="L26" s="4"/>
      <c r="M26" s="6">
        <v>0</v>
      </c>
      <c r="N26" s="4"/>
      <c r="O26" s="6">
        <v>0</v>
      </c>
      <c r="P26" s="4"/>
      <c r="Q26" s="6">
        <v>0</v>
      </c>
      <c r="R26" s="4"/>
      <c r="S26" s="6">
        <v>0</v>
      </c>
      <c r="T26" s="4"/>
      <c r="U26" s="6">
        <v>42000</v>
      </c>
      <c r="V26" s="4"/>
      <c r="W26" s="6">
        <v>27656120737</v>
      </c>
      <c r="X26" s="4"/>
      <c r="Y26" s="6">
        <v>0</v>
      </c>
      <c r="Z26" s="4"/>
      <c r="AA26" s="6">
        <v>0</v>
      </c>
      <c r="AB26" s="4"/>
      <c r="AC26" s="6">
        <v>42000</v>
      </c>
      <c r="AD26" s="4"/>
      <c r="AE26" s="6">
        <v>665840</v>
      </c>
      <c r="AF26" s="4"/>
      <c r="AG26" s="6">
        <v>27656120737</v>
      </c>
      <c r="AH26" s="4"/>
      <c r="AI26" s="6">
        <v>27960211293</v>
      </c>
      <c r="AJ26" s="4"/>
      <c r="AK26" s="10">
        <v>1.1338189280520496E-2</v>
      </c>
    </row>
    <row r="27" spans="1:37">
      <c r="A27" s="1" t="s">
        <v>134</v>
      </c>
      <c r="C27" s="4" t="s">
        <v>81</v>
      </c>
      <c r="D27" s="4"/>
      <c r="E27" s="4" t="s">
        <v>81</v>
      </c>
      <c r="F27" s="4"/>
      <c r="G27" s="4" t="s">
        <v>135</v>
      </c>
      <c r="H27" s="4"/>
      <c r="I27" s="4" t="s">
        <v>136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6">
        <v>0</v>
      </c>
      <c r="R27" s="4"/>
      <c r="S27" s="6">
        <v>0</v>
      </c>
      <c r="T27" s="4"/>
      <c r="U27" s="6">
        <v>31500</v>
      </c>
      <c r="V27" s="4"/>
      <c r="W27" s="6">
        <v>19689656083</v>
      </c>
      <c r="X27" s="4"/>
      <c r="Y27" s="6">
        <v>0</v>
      </c>
      <c r="Z27" s="4"/>
      <c r="AA27" s="6">
        <v>0</v>
      </c>
      <c r="AB27" s="4"/>
      <c r="AC27" s="6">
        <v>31500</v>
      </c>
      <c r="AD27" s="4"/>
      <c r="AE27" s="6">
        <v>632640</v>
      </c>
      <c r="AF27" s="4"/>
      <c r="AG27" s="6">
        <v>19689656083</v>
      </c>
      <c r="AH27" s="4"/>
      <c r="AI27" s="6">
        <v>19924548021</v>
      </c>
      <c r="AJ27" s="4"/>
      <c r="AK27" s="10">
        <v>8.0796348219112166E-3</v>
      </c>
    </row>
    <row r="28" spans="1:37">
      <c r="A28" s="1" t="s">
        <v>137</v>
      </c>
      <c r="C28" s="4" t="s">
        <v>81</v>
      </c>
      <c r="D28" s="4"/>
      <c r="E28" s="4" t="s">
        <v>81</v>
      </c>
      <c r="F28" s="4"/>
      <c r="G28" s="4" t="s">
        <v>135</v>
      </c>
      <c r="H28" s="4"/>
      <c r="I28" s="4" t="s">
        <v>138</v>
      </c>
      <c r="J28" s="4"/>
      <c r="K28" s="6">
        <v>0</v>
      </c>
      <c r="L28" s="4"/>
      <c r="M28" s="6">
        <v>0</v>
      </c>
      <c r="N28" s="4"/>
      <c r="O28" s="6">
        <v>0</v>
      </c>
      <c r="P28" s="4"/>
      <c r="Q28" s="6">
        <v>0</v>
      </c>
      <c r="R28" s="4"/>
      <c r="S28" s="6">
        <v>0</v>
      </c>
      <c r="T28" s="4"/>
      <c r="U28" s="6">
        <v>65200</v>
      </c>
      <c r="V28" s="4"/>
      <c r="W28" s="6">
        <v>42069698661</v>
      </c>
      <c r="X28" s="4"/>
      <c r="Y28" s="6">
        <v>0</v>
      </c>
      <c r="Z28" s="4"/>
      <c r="AA28" s="6">
        <v>0</v>
      </c>
      <c r="AB28" s="4"/>
      <c r="AC28" s="6">
        <v>65200</v>
      </c>
      <c r="AD28" s="4"/>
      <c r="AE28" s="6">
        <v>653130</v>
      </c>
      <c r="AF28" s="4"/>
      <c r="AG28" s="6">
        <v>42069698629</v>
      </c>
      <c r="AH28" s="4"/>
      <c r="AI28" s="6">
        <v>42576357636</v>
      </c>
      <c r="AJ28" s="4"/>
      <c r="AK28" s="10">
        <v>1.7265205784512745E-2</v>
      </c>
    </row>
    <row r="29" spans="1:37">
      <c r="A29" s="1" t="s">
        <v>139</v>
      </c>
      <c r="C29" s="4" t="s">
        <v>81</v>
      </c>
      <c r="D29" s="4"/>
      <c r="E29" s="4" t="s">
        <v>81</v>
      </c>
      <c r="F29" s="4"/>
      <c r="G29" s="4" t="s">
        <v>135</v>
      </c>
      <c r="H29" s="4"/>
      <c r="I29" s="4" t="s">
        <v>140</v>
      </c>
      <c r="J29" s="4"/>
      <c r="K29" s="6">
        <v>0</v>
      </c>
      <c r="L29" s="4"/>
      <c r="M29" s="6">
        <v>0</v>
      </c>
      <c r="N29" s="4"/>
      <c r="O29" s="6">
        <v>0</v>
      </c>
      <c r="P29" s="4"/>
      <c r="Q29" s="6">
        <v>0</v>
      </c>
      <c r="R29" s="4"/>
      <c r="S29" s="6">
        <v>0</v>
      </c>
      <c r="T29" s="4"/>
      <c r="U29" s="6">
        <v>3600</v>
      </c>
      <c r="V29" s="4"/>
      <c r="W29" s="6">
        <v>2416382886</v>
      </c>
      <c r="X29" s="4"/>
      <c r="Y29" s="6">
        <v>0</v>
      </c>
      <c r="Z29" s="4"/>
      <c r="AA29" s="6">
        <v>0</v>
      </c>
      <c r="AB29" s="4"/>
      <c r="AC29" s="6">
        <v>3600</v>
      </c>
      <c r="AD29" s="4"/>
      <c r="AE29" s="6">
        <v>679580</v>
      </c>
      <c r="AF29" s="4"/>
      <c r="AG29" s="6">
        <v>2416382885</v>
      </c>
      <c r="AH29" s="4"/>
      <c r="AI29" s="6">
        <v>2446044574</v>
      </c>
      <c r="AJ29" s="4"/>
      <c r="AK29" s="10">
        <v>9.91899384377879E-4</v>
      </c>
    </row>
    <row r="30" spans="1:37">
      <c r="A30" s="1" t="s">
        <v>141</v>
      </c>
      <c r="C30" s="4" t="s">
        <v>81</v>
      </c>
      <c r="D30" s="4"/>
      <c r="E30" s="4" t="s">
        <v>81</v>
      </c>
      <c r="F30" s="4"/>
      <c r="G30" s="4" t="s">
        <v>135</v>
      </c>
      <c r="H30" s="4"/>
      <c r="I30" s="4" t="s">
        <v>138</v>
      </c>
      <c r="J30" s="4"/>
      <c r="K30" s="6">
        <v>0</v>
      </c>
      <c r="L30" s="4"/>
      <c r="M30" s="6">
        <v>0</v>
      </c>
      <c r="N30" s="4"/>
      <c r="O30" s="6">
        <v>0</v>
      </c>
      <c r="P30" s="4"/>
      <c r="Q30" s="6">
        <v>0</v>
      </c>
      <c r="R30" s="4"/>
      <c r="S30" s="6">
        <v>0</v>
      </c>
      <c r="T30" s="4"/>
      <c r="U30" s="6">
        <v>44000</v>
      </c>
      <c r="V30" s="4"/>
      <c r="W30" s="6">
        <v>26518422551</v>
      </c>
      <c r="X30" s="4"/>
      <c r="Y30" s="6">
        <v>17000</v>
      </c>
      <c r="Z30" s="4"/>
      <c r="AA30" s="6">
        <v>10381717975</v>
      </c>
      <c r="AB30" s="4"/>
      <c r="AC30" s="6">
        <v>27000</v>
      </c>
      <c r="AD30" s="4"/>
      <c r="AE30" s="6">
        <v>610580</v>
      </c>
      <c r="AF30" s="4"/>
      <c r="AG30" s="6">
        <v>16272668384</v>
      </c>
      <c r="AH30" s="4"/>
      <c r="AI30" s="6">
        <v>16482671981</v>
      </c>
      <c r="AJ30" s="4"/>
      <c r="AK30" s="10">
        <v>6.6839142526829588E-3</v>
      </c>
    </row>
    <row r="31" spans="1:37">
      <c r="A31" s="1" t="s">
        <v>142</v>
      </c>
      <c r="C31" s="4" t="s">
        <v>81</v>
      </c>
      <c r="D31" s="4"/>
      <c r="E31" s="4" t="s">
        <v>81</v>
      </c>
      <c r="F31" s="4"/>
      <c r="G31" s="4" t="s">
        <v>143</v>
      </c>
      <c r="H31" s="4"/>
      <c r="I31" s="4" t="s">
        <v>144</v>
      </c>
      <c r="J31" s="4"/>
      <c r="K31" s="6">
        <v>18</v>
      </c>
      <c r="L31" s="4"/>
      <c r="M31" s="6">
        <v>18</v>
      </c>
      <c r="N31" s="4"/>
      <c r="O31" s="6">
        <v>0</v>
      </c>
      <c r="P31" s="4"/>
      <c r="Q31" s="6">
        <v>0</v>
      </c>
      <c r="R31" s="4"/>
      <c r="S31" s="6">
        <v>0</v>
      </c>
      <c r="T31" s="4"/>
      <c r="U31" s="6">
        <v>50000</v>
      </c>
      <c r="V31" s="4"/>
      <c r="W31" s="6">
        <v>47626000000</v>
      </c>
      <c r="X31" s="4"/>
      <c r="Y31" s="6">
        <v>0</v>
      </c>
      <c r="Z31" s="4"/>
      <c r="AA31" s="6">
        <v>0</v>
      </c>
      <c r="AB31" s="4"/>
      <c r="AC31" s="6">
        <v>50000</v>
      </c>
      <c r="AD31" s="4"/>
      <c r="AE31" s="6">
        <v>952860</v>
      </c>
      <c r="AF31" s="4"/>
      <c r="AG31" s="6">
        <v>47626000000</v>
      </c>
      <c r="AH31" s="4"/>
      <c r="AI31" s="6">
        <v>47634364706</v>
      </c>
      <c r="AJ31" s="4"/>
      <c r="AK31" s="10">
        <v>1.9316286190912548E-2</v>
      </c>
    </row>
    <row r="32" spans="1:37" ht="24.75" thickBot="1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>
        <f>SUM(Q9:Q31)</f>
        <v>1975584544984</v>
      </c>
      <c r="R32" s="4"/>
      <c r="S32" s="7">
        <f>SUM(S9:S31)</f>
        <v>2135333413897</v>
      </c>
      <c r="T32" s="4"/>
      <c r="U32" s="4"/>
      <c r="V32" s="4"/>
      <c r="W32" s="7">
        <f>SUM(W9:W31)</f>
        <v>373937579123</v>
      </c>
      <c r="X32" s="4"/>
      <c r="Y32" s="4"/>
      <c r="Z32" s="4"/>
      <c r="AA32" s="7">
        <f>SUM(AA9:AA31)</f>
        <v>76577244659</v>
      </c>
      <c r="AB32" s="4"/>
      <c r="AC32" s="4"/>
      <c r="AD32" s="4"/>
      <c r="AE32" s="4"/>
      <c r="AF32" s="4"/>
      <c r="AG32" s="7">
        <f>SUM(AG9:AG31)</f>
        <v>2279053379348</v>
      </c>
      <c r="AH32" s="4"/>
      <c r="AI32" s="7">
        <f>SUM(AI9:AI31)</f>
        <v>2466020861112</v>
      </c>
      <c r="AJ32" s="4"/>
      <c r="AK32" s="13">
        <f>SUM(AK9:AK31)</f>
        <v>1</v>
      </c>
    </row>
    <row r="33" spans="17:35" ht="24.75" thickTop="1">
      <c r="Q33" s="3"/>
      <c r="S33" s="3"/>
      <c r="AG33" s="3"/>
      <c r="AI33" s="3"/>
    </row>
    <row r="34" spans="17:35">
      <c r="Q34" s="3"/>
      <c r="R34" s="3"/>
      <c r="S34" s="3"/>
      <c r="AF34" s="3"/>
      <c r="AG34" s="3"/>
      <c r="AH34" s="3"/>
      <c r="AI34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1"/>
  <sheetViews>
    <sheetView rightToLeft="1" workbookViewId="0">
      <selection activeCell="Q12" sqref="Q12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3" ht="24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23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23" ht="24.75">
      <c r="A6" s="22" t="s">
        <v>146</v>
      </c>
      <c r="C6" s="23" t="s">
        <v>147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147</v>
      </c>
      <c r="I6" s="23" t="s">
        <v>147</v>
      </c>
      <c r="K6" s="23" t="s">
        <v>275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23" ht="24.75">
      <c r="A7" s="23" t="s">
        <v>146</v>
      </c>
      <c r="C7" s="23" t="s">
        <v>148</v>
      </c>
      <c r="E7" s="23" t="s">
        <v>149</v>
      </c>
      <c r="G7" s="23" t="s">
        <v>150</v>
      </c>
      <c r="I7" s="23" t="s">
        <v>78</v>
      </c>
      <c r="K7" s="23" t="s">
        <v>151</v>
      </c>
      <c r="M7" s="23" t="s">
        <v>152</v>
      </c>
      <c r="O7" s="23" t="s">
        <v>153</v>
      </c>
      <c r="Q7" s="23" t="s">
        <v>151</v>
      </c>
      <c r="S7" s="23" t="s">
        <v>145</v>
      </c>
    </row>
    <row r="8" spans="1:23">
      <c r="A8" s="1" t="s">
        <v>154</v>
      </c>
      <c r="C8" s="4" t="s">
        <v>155</v>
      </c>
      <c r="D8" s="4"/>
      <c r="E8" s="4" t="s">
        <v>156</v>
      </c>
      <c r="F8" s="4"/>
      <c r="G8" s="4" t="s">
        <v>157</v>
      </c>
      <c r="H8" s="4"/>
      <c r="I8" s="6">
        <v>8</v>
      </c>
      <c r="J8" s="4"/>
      <c r="K8" s="6">
        <v>61264052990</v>
      </c>
      <c r="L8" s="4"/>
      <c r="M8" s="6">
        <v>185698386680</v>
      </c>
      <c r="N8" s="4"/>
      <c r="O8" s="6">
        <v>197845964000</v>
      </c>
      <c r="P8" s="4"/>
      <c r="Q8" s="6">
        <v>49116475670</v>
      </c>
      <c r="R8" s="4"/>
      <c r="S8" s="10">
        <v>2.685256565619543E-3</v>
      </c>
      <c r="T8" s="4"/>
      <c r="U8" s="4"/>
      <c r="V8" s="4"/>
      <c r="W8" s="4"/>
    </row>
    <row r="9" spans="1:23">
      <c r="A9" s="1" t="s">
        <v>158</v>
      </c>
      <c r="C9" s="4" t="s">
        <v>159</v>
      </c>
      <c r="D9" s="4"/>
      <c r="E9" s="4" t="s">
        <v>156</v>
      </c>
      <c r="F9" s="4"/>
      <c r="G9" s="4" t="s">
        <v>160</v>
      </c>
      <c r="H9" s="4"/>
      <c r="I9" s="6">
        <v>8</v>
      </c>
      <c r="J9" s="4"/>
      <c r="K9" s="6">
        <v>72159627744</v>
      </c>
      <c r="L9" s="4"/>
      <c r="M9" s="6">
        <v>925082500103</v>
      </c>
      <c r="N9" s="4"/>
      <c r="O9" s="6">
        <v>975490472122</v>
      </c>
      <c r="P9" s="4"/>
      <c r="Q9" s="6">
        <v>21751655725</v>
      </c>
      <c r="R9" s="4"/>
      <c r="S9" s="10">
        <v>1.1891890766162574E-3</v>
      </c>
      <c r="T9" s="4"/>
      <c r="U9" s="4"/>
      <c r="V9" s="4"/>
      <c r="W9" s="4"/>
    </row>
    <row r="10" spans="1:23" ht="24.75" thickBot="1">
      <c r="C10" s="4"/>
      <c r="D10" s="4"/>
      <c r="E10" s="4"/>
      <c r="F10" s="4"/>
      <c r="G10" s="4"/>
      <c r="H10" s="4"/>
      <c r="I10" s="4"/>
      <c r="J10" s="4"/>
      <c r="K10" s="7">
        <f>SUM(K8:K9)</f>
        <v>133423680734</v>
      </c>
      <c r="L10" s="4"/>
      <c r="M10" s="7">
        <f>SUM(M8:M9)</f>
        <v>1110780886783</v>
      </c>
      <c r="N10" s="4"/>
      <c r="O10" s="7">
        <f>SUM(O8:O9)</f>
        <v>1173336436122</v>
      </c>
      <c r="P10" s="4"/>
      <c r="Q10" s="7">
        <f>SUM(Q8:Q9)</f>
        <v>70868131395</v>
      </c>
      <c r="R10" s="4"/>
      <c r="S10" s="11">
        <f>SUM(S8:S9)</f>
        <v>3.8744456422358004E-3</v>
      </c>
      <c r="T10" s="4"/>
      <c r="U10" s="4"/>
      <c r="V10" s="4"/>
      <c r="W10" s="4"/>
    </row>
    <row r="11" spans="1:23" ht="24.75" thickTop="1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"/>
  <sheetViews>
    <sheetView rightToLeft="1" workbookViewId="0">
      <selection activeCell="S12" sqref="S12"/>
    </sheetView>
  </sheetViews>
  <sheetFormatPr defaultRowHeight="2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3" t="s">
        <v>162</v>
      </c>
      <c r="B6" s="23" t="s">
        <v>162</v>
      </c>
      <c r="C6" s="23" t="s">
        <v>162</v>
      </c>
      <c r="D6" s="23" t="s">
        <v>162</v>
      </c>
      <c r="E6" s="23" t="s">
        <v>162</v>
      </c>
      <c r="F6" s="23" t="s">
        <v>162</v>
      </c>
      <c r="G6" s="23" t="s">
        <v>162</v>
      </c>
      <c r="I6" s="23" t="s">
        <v>163</v>
      </c>
      <c r="J6" s="23" t="s">
        <v>163</v>
      </c>
      <c r="K6" s="23" t="s">
        <v>163</v>
      </c>
      <c r="L6" s="23" t="s">
        <v>163</v>
      </c>
      <c r="M6" s="23" t="s">
        <v>163</v>
      </c>
      <c r="O6" s="23" t="s">
        <v>164</v>
      </c>
      <c r="P6" s="23" t="s">
        <v>164</v>
      </c>
      <c r="Q6" s="23" t="s">
        <v>164</v>
      </c>
      <c r="R6" s="23" t="s">
        <v>164</v>
      </c>
      <c r="S6" s="23" t="s">
        <v>164</v>
      </c>
    </row>
    <row r="7" spans="1:19" ht="24.75">
      <c r="A7" s="23" t="s">
        <v>165</v>
      </c>
      <c r="C7" s="23" t="s">
        <v>166</v>
      </c>
      <c r="E7" s="23" t="s">
        <v>77</v>
      </c>
      <c r="G7" s="23" t="s">
        <v>78</v>
      </c>
      <c r="I7" s="23" t="s">
        <v>167</v>
      </c>
      <c r="K7" s="23" t="s">
        <v>168</v>
      </c>
      <c r="M7" s="23" t="s">
        <v>169</v>
      </c>
      <c r="O7" s="23" t="s">
        <v>167</v>
      </c>
      <c r="Q7" s="23" t="s">
        <v>168</v>
      </c>
      <c r="S7" s="23" t="s">
        <v>169</v>
      </c>
    </row>
    <row r="8" spans="1:19">
      <c r="A8" s="1" t="s">
        <v>142</v>
      </c>
      <c r="C8" s="4" t="s">
        <v>276</v>
      </c>
      <c r="E8" s="4" t="s">
        <v>144</v>
      </c>
      <c r="F8" s="4"/>
      <c r="G8" s="6">
        <v>18</v>
      </c>
      <c r="H8" s="4"/>
      <c r="I8" s="6">
        <v>287450258</v>
      </c>
      <c r="J8" s="4"/>
      <c r="K8" s="6">
        <v>0</v>
      </c>
      <c r="L8" s="4"/>
      <c r="M8" s="6">
        <f>I8-K8</f>
        <v>287450258</v>
      </c>
      <c r="N8" s="4"/>
      <c r="O8" s="6">
        <v>287450258</v>
      </c>
      <c r="P8" s="4"/>
      <c r="Q8" s="6">
        <v>0</v>
      </c>
      <c r="R8" s="4"/>
      <c r="S8" s="6">
        <f>O8-Q8</f>
        <v>287450258</v>
      </c>
    </row>
    <row r="9" spans="1:19">
      <c r="A9" s="1" t="s">
        <v>122</v>
      </c>
      <c r="C9" s="4" t="s">
        <v>276</v>
      </c>
      <c r="E9" s="4" t="s">
        <v>124</v>
      </c>
      <c r="F9" s="4"/>
      <c r="G9" s="6">
        <v>18</v>
      </c>
      <c r="H9" s="4"/>
      <c r="I9" s="6">
        <v>3004904559</v>
      </c>
      <c r="J9" s="4"/>
      <c r="K9" s="6">
        <v>0</v>
      </c>
      <c r="L9" s="4"/>
      <c r="M9" s="6">
        <f t="shared" ref="M9:M16" si="0">I9-K9</f>
        <v>3004904559</v>
      </c>
      <c r="N9" s="4"/>
      <c r="O9" s="6">
        <v>8466346274</v>
      </c>
      <c r="P9" s="4"/>
      <c r="Q9" s="6">
        <v>0</v>
      </c>
      <c r="R9" s="4"/>
      <c r="S9" s="6">
        <f t="shared" ref="S9:S16" si="1">O9-Q9</f>
        <v>8466346274</v>
      </c>
    </row>
    <row r="10" spans="1:19">
      <c r="A10" s="1" t="s">
        <v>125</v>
      </c>
      <c r="C10" s="4" t="s">
        <v>276</v>
      </c>
      <c r="E10" s="4" t="s">
        <v>127</v>
      </c>
      <c r="F10" s="4"/>
      <c r="G10" s="6">
        <v>16</v>
      </c>
      <c r="H10" s="4"/>
      <c r="I10" s="6">
        <v>2673848042</v>
      </c>
      <c r="J10" s="4"/>
      <c r="K10" s="6">
        <v>0</v>
      </c>
      <c r="L10" s="4"/>
      <c r="M10" s="6">
        <f t="shared" si="0"/>
        <v>2673848042</v>
      </c>
      <c r="N10" s="4"/>
      <c r="O10" s="6">
        <v>29252488956</v>
      </c>
      <c r="P10" s="4"/>
      <c r="Q10" s="6">
        <v>0</v>
      </c>
      <c r="R10" s="4"/>
      <c r="S10" s="6">
        <f t="shared" si="1"/>
        <v>29252488956</v>
      </c>
    </row>
    <row r="11" spans="1:19">
      <c r="A11" s="1" t="s">
        <v>171</v>
      </c>
      <c r="C11" s="4" t="s">
        <v>276</v>
      </c>
      <c r="E11" s="4" t="s">
        <v>172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28521010104</v>
      </c>
      <c r="P11" s="4"/>
      <c r="Q11" s="6">
        <v>0</v>
      </c>
      <c r="R11" s="4"/>
      <c r="S11" s="6">
        <f t="shared" si="1"/>
        <v>28521010104</v>
      </c>
    </row>
    <row r="12" spans="1:19">
      <c r="A12" s="1" t="s">
        <v>173</v>
      </c>
      <c r="C12" s="4" t="s">
        <v>276</v>
      </c>
      <c r="E12" s="4" t="s">
        <v>174</v>
      </c>
      <c r="F12" s="4"/>
      <c r="G12" s="6">
        <v>15</v>
      </c>
      <c r="H12" s="4"/>
      <c r="I12" s="6">
        <v>0</v>
      </c>
      <c r="J12" s="4"/>
      <c r="K12" s="6">
        <v>0</v>
      </c>
      <c r="L12" s="4"/>
      <c r="M12" s="6">
        <f t="shared" si="0"/>
        <v>0</v>
      </c>
      <c r="N12" s="4"/>
      <c r="O12" s="6">
        <v>5964657534</v>
      </c>
      <c r="P12" s="4"/>
      <c r="Q12" s="6">
        <v>0</v>
      </c>
      <c r="R12" s="4"/>
      <c r="S12" s="6">
        <f t="shared" si="1"/>
        <v>5964657534</v>
      </c>
    </row>
    <row r="13" spans="1:19">
      <c r="A13" s="1" t="s">
        <v>175</v>
      </c>
      <c r="C13" s="4" t="s">
        <v>276</v>
      </c>
      <c r="E13" s="4" t="s">
        <v>176</v>
      </c>
      <c r="F13" s="4"/>
      <c r="G13" s="6">
        <v>15</v>
      </c>
      <c r="H13" s="4"/>
      <c r="I13" s="6">
        <v>0</v>
      </c>
      <c r="J13" s="4"/>
      <c r="K13" s="6">
        <v>0</v>
      </c>
      <c r="L13" s="4"/>
      <c r="M13" s="6">
        <f t="shared" si="0"/>
        <v>0</v>
      </c>
      <c r="N13" s="4"/>
      <c r="O13" s="6">
        <v>1133478865</v>
      </c>
      <c r="P13" s="4"/>
      <c r="Q13" s="6">
        <v>0</v>
      </c>
      <c r="R13" s="4"/>
      <c r="S13" s="6">
        <f t="shared" si="1"/>
        <v>1133478865</v>
      </c>
    </row>
    <row r="14" spans="1:19">
      <c r="A14" s="1" t="s">
        <v>128</v>
      </c>
      <c r="C14" s="4" t="s">
        <v>276</v>
      </c>
      <c r="E14" s="4" t="s">
        <v>130</v>
      </c>
      <c r="F14" s="4"/>
      <c r="G14" s="6">
        <v>18</v>
      </c>
      <c r="H14" s="4"/>
      <c r="I14" s="6">
        <v>806674600</v>
      </c>
      <c r="J14" s="4"/>
      <c r="K14" s="6">
        <v>0</v>
      </c>
      <c r="L14" s="4"/>
      <c r="M14" s="6">
        <f t="shared" si="0"/>
        <v>806674600</v>
      </c>
      <c r="N14" s="4"/>
      <c r="O14" s="6">
        <v>806674600</v>
      </c>
      <c r="P14" s="4"/>
      <c r="Q14" s="6">
        <v>0</v>
      </c>
      <c r="R14" s="4"/>
      <c r="S14" s="6">
        <f t="shared" si="1"/>
        <v>806674600</v>
      </c>
    </row>
    <row r="15" spans="1:19">
      <c r="A15" s="1" t="s">
        <v>154</v>
      </c>
      <c r="C15" s="6">
        <v>1</v>
      </c>
      <c r="E15" s="4" t="s">
        <v>276</v>
      </c>
      <c r="F15" s="4"/>
      <c r="G15" s="6">
        <v>0</v>
      </c>
      <c r="H15" s="4"/>
      <c r="I15" s="6">
        <v>104982580</v>
      </c>
      <c r="J15" s="4"/>
      <c r="K15" s="6">
        <v>0</v>
      </c>
      <c r="L15" s="4"/>
      <c r="M15" s="6">
        <f t="shared" si="0"/>
        <v>104982580</v>
      </c>
      <c r="N15" s="4"/>
      <c r="O15" s="6">
        <v>19319117077</v>
      </c>
      <c r="P15" s="4"/>
      <c r="Q15" s="6">
        <v>0</v>
      </c>
      <c r="R15" s="4"/>
      <c r="S15" s="6">
        <f t="shared" si="1"/>
        <v>19319117077</v>
      </c>
    </row>
    <row r="16" spans="1:19">
      <c r="A16" s="1" t="s">
        <v>158</v>
      </c>
      <c r="C16" s="6">
        <v>17</v>
      </c>
      <c r="E16" s="4" t="s">
        <v>276</v>
      </c>
      <c r="F16" s="4"/>
      <c r="G16" s="6">
        <v>0</v>
      </c>
      <c r="H16" s="4"/>
      <c r="I16" s="6">
        <v>19913795</v>
      </c>
      <c r="J16" s="4"/>
      <c r="K16" s="6">
        <v>0</v>
      </c>
      <c r="L16" s="4"/>
      <c r="M16" s="6">
        <f t="shared" si="0"/>
        <v>19913795</v>
      </c>
      <c r="N16" s="4"/>
      <c r="O16" s="6">
        <v>8072671891</v>
      </c>
      <c r="P16" s="4"/>
      <c r="Q16" s="6">
        <v>0</v>
      </c>
      <c r="R16" s="4"/>
      <c r="S16" s="6">
        <f t="shared" si="1"/>
        <v>8072671891</v>
      </c>
    </row>
    <row r="17" spans="5:19" ht="24.75" thickBot="1">
      <c r="E17" s="4"/>
      <c r="F17" s="4"/>
      <c r="G17" s="4"/>
      <c r="H17" s="4"/>
      <c r="I17" s="7">
        <f>SUM(I8:I16)</f>
        <v>6897773834</v>
      </c>
      <c r="J17" s="4"/>
      <c r="K17" s="7">
        <f>SUM(K8:K16)</f>
        <v>0</v>
      </c>
      <c r="L17" s="4"/>
      <c r="M17" s="7">
        <f>SUM(M8:M16)</f>
        <v>6897773834</v>
      </c>
      <c r="N17" s="4"/>
      <c r="O17" s="7">
        <f>SUM(O8:O16)</f>
        <v>101823895559</v>
      </c>
      <c r="P17" s="4"/>
      <c r="Q17" s="7">
        <f>SUM(Q8:Q16)</f>
        <v>0</v>
      </c>
      <c r="R17" s="4"/>
      <c r="S17" s="7">
        <f>SUM(S8:S16)</f>
        <v>101823895559</v>
      </c>
    </row>
    <row r="18" spans="5:19" ht="24.75" thickTop="1">
      <c r="M18" s="6"/>
      <c r="N18" s="6"/>
      <c r="O18" s="6"/>
      <c r="P18" s="6"/>
      <c r="Q18" s="6"/>
      <c r="R18" s="6"/>
      <c r="S18" s="6"/>
    </row>
    <row r="19" spans="5:19">
      <c r="M19" s="4"/>
      <c r="N19" s="4"/>
      <c r="O19" s="4"/>
      <c r="P19" s="4"/>
      <c r="Q19" s="4"/>
      <c r="R19" s="4"/>
      <c r="S19" s="4"/>
    </row>
    <row r="20" spans="5:19">
      <c r="M20" s="4"/>
      <c r="N20" s="4"/>
      <c r="O20" s="4"/>
      <c r="P20" s="4"/>
      <c r="Q20" s="4"/>
      <c r="R20" s="4"/>
      <c r="S20" s="4"/>
    </row>
    <row r="21" spans="5:19">
      <c r="M21" s="4"/>
      <c r="N21" s="4"/>
      <c r="O21" s="4"/>
      <c r="P21" s="4"/>
      <c r="Q21" s="4"/>
      <c r="R21" s="4"/>
      <c r="S21" s="4"/>
    </row>
    <row r="22" spans="5:19">
      <c r="M22" s="6"/>
      <c r="N22" s="6"/>
      <c r="O22" s="6"/>
      <c r="P22" s="6"/>
      <c r="Q22" s="6"/>
      <c r="R22" s="6"/>
      <c r="S22" s="6"/>
    </row>
    <row r="23" spans="5:19">
      <c r="M23" s="4"/>
      <c r="N23" s="4"/>
      <c r="O23" s="4"/>
      <c r="P23" s="4"/>
      <c r="Q23" s="4"/>
      <c r="R23" s="4"/>
      <c r="S23" s="4"/>
    </row>
    <row r="24" spans="5:19">
      <c r="M24" s="4"/>
      <c r="N24" s="4"/>
      <c r="O24" s="4"/>
      <c r="P24" s="4"/>
      <c r="Q24" s="4"/>
      <c r="R24" s="4"/>
      <c r="S24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8"/>
  <sheetViews>
    <sheetView rightToLeft="1" workbookViewId="0">
      <selection activeCell="Q13" sqref="Q13"/>
    </sheetView>
  </sheetViews>
  <sheetFormatPr defaultRowHeight="24"/>
  <cols>
    <col min="1" max="1" width="32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>
      <c r="A6" s="22" t="s">
        <v>3</v>
      </c>
      <c r="C6" s="23" t="s">
        <v>177</v>
      </c>
      <c r="D6" s="23" t="s">
        <v>177</v>
      </c>
      <c r="E6" s="23" t="s">
        <v>177</v>
      </c>
      <c r="F6" s="23" t="s">
        <v>177</v>
      </c>
      <c r="G6" s="23" t="s">
        <v>177</v>
      </c>
      <c r="I6" s="23" t="s">
        <v>163</v>
      </c>
      <c r="J6" s="23" t="s">
        <v>163</v>
      </c>
      <c r="K6" s="23" t="s">
        <v>163</v>
      </c>
      <c r="L6" s="23" t="s">
        <v>163</v>
      </c>
      <c r="M6" s="23" t="s">
        <v>163</v>
      </c>
      <c r="O6" s="23" t="s">
        <v>164</v>
      </c>
      <c r="P6" s="23" t="s">
        <v>164</v>
      </c>
      <c r="Q6" s="23" t="s">
        <v>164</v>
      </c>
      <c r="R6" s="23" t="s">
        <v>164</v>
      </c>
      <c r="S6" s="23" t="s">
        <v>164</v>
      </c>
    </row>
    <row r="7" spans="1:19" ht="24.75">
      <c r="A7" s="23" t="s">
        <v>3</v>
      </c>
      <c r="C7" s="23" t="s">
        <v>178</v>
      </c>
      <c r="E7" s="23" t="s">
        <v>179</v>
      </c>
      <c r="G7" s="23" t="s">
        <v>180</v>
      </c>
      <c r="I7" s="23" t="s">
        <v>181</v>
      </c>
      <c r="K7" s="23" t="s">
        <v>168</v>
      </c>
      <c r="M7" s="23" t="s">
        <v>182</v>
      </c>
      <c r="O7" s="23" t="s">
        <v>181</v>
      </c>
      <c r="Q7" s="23" t="s">
        <v>168</v>
      </c>
      <c r="S7" s="23" t="s">
        <v>182</v>
      </c>
    </row>
    <row r="8" spans="1:19">
      <c r="A8" s="1" t="s">
        <v>41</v>
      </c>
      <c r="C8" s="4" t="s">
        <v>183</v>
      </c>
      <c r="D8" s="4"/>
      <c r="E8" s="6">
        <v>38729730</v>
      </c>
      <c r="F8" s="4"/>
      <c r="G8" s="6">
        <v>500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19364865000</v>
      </c>
      <c r="P8" s="4"/>
      <c r="Q8" s="6">
        <v>715324828</v>
      </c>
      <c r="R8" s="4"/>
      <c r="S8" s="6">
        <f>O8-Q8</f>
        <v>18649540172</v>
      </c>
    </row>
    <row r="9" spans="1:19">
      <c r="A9" s="1" t="s">
        <v>40</v>
      </c>
      <c r="C9" s="4" t="s">
        <v>184</v>
      </c>
      <c r="D9" s="4"/>
      <c r="E9" s="6">
        <v>124663271</v>
      </c>
      <c r="F9" s="4"/>
      <c r="G9" s="6">
        <v>1100</v>
      </c>
      <c r="H9" s="4"/>
      <c r="I9" s="6">
        <v>0</v>
      </c>
      <c r="J9" s="4"/>
      <c r="K9" s="6">
        <v>0</v>
      </c>
      <c r="L9" s="4"/>
      <c r="M9" s="6">
        <f t="shared" ref="M9:M55" si="0">I9-K9</f>
        <v>0</v>
      </c>
      <c r="N9" s="4"/>
      <c r="O9" s="6">
        <v>137129598100</v>
      </c>
      <c r="P9" s="4"/>
      <c r="Q9" s="6">
        <v>4628464264</v>
      </c>
      <c r="R9" s="4"/>
      <c r="S9" s="6">
        <f t="shared" ref="S9:S55" si="1">O9-Q9</f>
        <v>132501133836</v>
      </c>
    </row>
    <row r="10" spans="1:19">
      <c r="A10" s="1" t="s">
        <v>39</v>
      </c>
      <c r="C10" s="4" t="s">
        <v>185</v>
      </c>
      <c r="D10" s="4"/>
      <c r="E10" s="6">
        <v>54555603</v>
      </c>
      <c r="F10" s="4"/>
      <c r="G10" s="6">
        <v>150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8183340450</v>
      </c>
      <c r="P10" s="4"/>
      <c r="Q10" s="6">
        <v>1029042811</v>
      </c>
      <c r="R10" s="4"/>
      <c r="S10" s="6">
        <f t="shared" si="1"/>
        <v>7154297639</v>
      </c>
    </row>
    <row r="11" spans="1:19">
      <c r="A11" s="1" t="s">
        <v>60</v>
      </c>
      <c r="C11" s="4" t="s">
        <v>186</v>
      </c>
      <c r="D11" s="4"/>
      <c r="E11" s="6">
        <v>10000000</v>
      </c>
      <c r="F11" s="4"/>
      <c r="G11" s="6">
        <v>150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1500000000</v>
      </c>
      <c r="P11" s="4"/>
      <c r="Q11" s="6">
        <v>0</v>
      </c>
      <c r="R11" s="4"/>
      <c r="S11" s="6">
        <f t="shared" si="1"/>
        <v>1500000000</v>
      </c>
    </row>
    <row r="12" spans="1:19">
      <c r="A12" s="1" t="s">
        <v>42</v>
      </c>
      <c r="C12" s="4" t="s">
        <v>187</v>
      </c>
      <c r="D12" s="4"/>
      <c r="E12" s="6">
        <v>31790022</v>
      </c>
      <c r="F12" s="4"/>
      <c r="G12" s="6">
        <v>2400</v>
      </c>
      <c r="H12" s="4"/>
      <c r="I12" s="6">
        <v>76296052800</v>
      </c>
      <c r="J12" s="4"/>
      <c r="K12" s="6">
        <v>9594114424</v>
      </c>
      <c r="L12" s="4"/>
      <c r="M12" s="6">
        <f t="shared" si="0"/>
        <v>66701938376</v>
      </c>
      <c r="N12" s="4"/>
      <c r="O12" s="6">
        <v>76296052800</v>
      </c>
      <c r="P12" s="4"/>
      <c r="Q12" s="6">
        <v>9594114424</v>
      </c>
      <c r="R12" s="4"/>
      <c r="S12" s="6">
        <f t="shared" si="1"/>
        <v>66701938376</v>
      </c>
    </row>
    <row r="13" spans="1:19">
      <c r="A13" s="1" t="s">
        <v>43</v>
      </c>
      <c r="C13" s="4" t="s">
        <v>188</v>
      </c>
      <c r="D13" s="4"/>
      <c r="E13" s="6">
        <v>44507942</v>
      </c>
      <c r="F13" s="4"/>
      <c r="G13" s="6">
        <v>1930</v>
      </c>
      <c r="H13" s="4"/>
      <c r="I13" s="6">
        <v>0</v>
      </c>
      <c r="J13" s="4"/>
      <c r="K13" s="6">
        <v>0</v>
      </c>
      <c r="L13" s="4"/>
      <c r="M13" s="6">
        <f t="shared" si="0"/>
        <v>0</v>
      </c>
      <c r="N13" s="4"/>
      <c r="O13" s="6">
        <v>85900328060</v>
      </c>
      <c r="P13" s="4"/>
      <c r="Q13" s="6">
        <v>0</v>
      </c>
      <c r="R13" s="4"/>
      <c r="S13" s="6">
        <f t="shared" si="1"/>
        <v>85900328060</v>
      </c>
    </row>
    <row r="14" spans="1:19">
      <c r="A14" s="1" t="s">
        <v>53</v>
      </c>
      <c r="C14" s="4" t="s">
        <v>189</v>
      </c>
      <c r="D14" s="4"/>
      <c r="E14" s="6">
        <v>11165712</v>
      </c>
      <c r="F14" s="4"/>
      <c r="G14" s="6">
        <v>2800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28028016800</v>
      </c>
      <c r="P14" s="4"/>
      <c r="Q14" s="6">
        <v>0</v>
      </c>
      <c r="R14" s="4"/>
      <c r="S14" s="6">
        <f t="shared" si="1"/>
        <v>28028016800</v>
      </c>
    </row>
    <row r="15" spans="1:19">
      <c r="A15" s="1" t="s">
        <v>61</v>
      </c>
      <c r="C15" s="4" t="s">
        <v>190</v>
      </c>
      <c r="D15" s="4"/>
      <c r="E15" s="6">
        <v>46851062</v>
      </c>
      <c r="F15" s="4"/>
      <c r="G15" s="6">
        <v>1030</v>
      </c>
      <c r="H15" s="4"/>
      <c r="I15" s="6">
        <v>0</v>
      </c>
      <c r="J15" s="4"/>
      <c r="K15" s="6">
        <v>0</v>
      </c>
      <c r="L15" s="4"/>
      <c r="M15" s="6">
        <f t="shared" si="0"/>
        <v>0</v>
      </c>
      <c r="N15" s="4"/>
      <c r="O15" s="6">
        <v>48256593860</v>
      </c>
      <c r="P15" s="4"/>
      <c r="Q15" s="6">
        <v>0</v>
      </c>
      <c r="R15" s="4"/>
      <c r="S15" s="6">
        <f t="shared" si="1"/>
        <v>48256593860</v>
      </c>
    </row>
    <row r="16" spans="1:19">
      <c r="A16" s="1" t="s">
        <v>24</v>
      </c>
      <c r="C16" s="4" t="s">
        <v>191</v>
      </c>
      <c r="D16" s="4"/>
      <c r="E16" s="6">
        <v>61930327</v>
      </c>
      <c r="F16" s="4"/>
      <c r="G16" s="6">
        <v>400</v>
      </c>
      <c r="H16" s="4"/>
      <c r="I16" s="6">
        <v>0</v>
      </c>
      <c r="J16" s="4"/>
      <c r="K16" s="6">
        <v>0</v>
      </c>
      <c r="L16" s="4"/>
      <c r="M16" s="6">
        <f t="shared" si="0"/>
        <v>0</v>
      </c>
      <c r="N16" s="4"/>
      <c r="O16" s="6">
        <v>24772130800</v>
      </c>
      <c r="P16" s="4"/>
      <c r="Q16" s="6">
        <v>3023898107</v>
      </c>
      <c r="R16" s="4"/>
      <c r="S16" s="6">
        <f t="shared" si="1"/>
        <v>21748232693</v>
      </c>
    </row>
    <row r="17" spans="1:19">
      <c r="A17" s="1" t="s">
        <v>63</v>
      </c>
      <c r="C17" s="4" t="s">
        <v>192</v>
      </c>
      <c r="D17" s="4"/>
      <c r="E17" s="6">
        <v>30485496</v>
      </c>
      <c r="F17" s="4"/>
      <c r="G17" s="6">
        <v>250</v>
      </c>
      <c r="H17" s="4"/>
      <c r="I17" s="6">
        <v>0</v>
      </c>
      <c r="J17" s="4"/>
      <c r="K17" s="6">
        <v>0</v>
      </c>
      <c r="L17" s="4"/>
      <c r="M17" s="6">
        <f t="shared" si="0"/>
        <v>0</v>
      </c>
      <c r="N17" s="4"/>
      <c r="O17" s="6">
        <v>7621374000</v>
      </c>
      <c r="P17" s="4"/>
      <c r="Q17" s="6">
        <v>324845449</v>
      </c>
      <c r="R17" s="4"/>
      <c r="S17" s="6">
        <f t="shared" si="1"/>
        <v>7296528551</v>
      </c>
    </row>
    <row r="18" spans="1:19">
      <c r="A18" s="1" t="s">
        <v>22</v>
      </c>
      <c r="C18" s="4" t="s">
        <v>193</v>
      </c>
      <c r="D18" s="4"/>
      <c r="E18" s="6">
        <v>3759913</v>
      </c>
      <c r="F18" s="4"/>
      <c r="G18" s="6">
        <v>3750</v>
      </c>
      <c r="H18" s="4"/>
      <c r="I18" s="6">
        <v>0</v>
      </c>
      <c r="J18" s="4"/>
      <c r="K18" s="6">
        <v>0</v>
      </c>
      <c r="L18" s="4"/>
      <c r="M18" s="6">
        <f t="shared" si="0"/>
        <v>0</v>
      </c>
      <c r="N18" s="4"/>
      <c r="O18" s="6">
        <v>14099673750</v>
      </c>
      <c r="P18" s="4"/>
      <c r="Q18" s="6">
        <v>1676304000</v>
      </c>
      <c r="R18" s="4"/>
      <c r="S18" s="6">
        <f t="shared" si="1"/>
        <v>12423369750</v>
      </c>
    </row>
    <row r="19" spans="1:19">
      <c r="A19" s="1" t="s">
        <v>56</v>
      </c>
      <c r="C19" s="4" t="s">
        <v>123</v>
      </c>
      <c r="D19" s="4"/>
      <c r="E19" s="6">
        <v>1232675</v>
      </c>
      <c r="F19" s="4"/>
      <c r="G19" s="6">
        <v>2050</v>
      </c>
      <c r="H19" s="4"/>
      <c r="I19" s="6">
        <v>0</v>
      </c>
      <c r="J19" s="4"/>
      <c r="K19" s="6">
        <v>0</v>
      </c>
      <c r="L19" s="4"/>
      <c r="M19" s="6">
        <f t="shared" si="0"/>
        <v>0</v>
      </c>
      <c r="N19" s="4"/>
      <c r="O19" s="6">
        <v>2526983750</v>
      </c>
      <c r="P19" s="4"/>
      <c r="Q19" s="6">
        <v>193399768</v>
      </c>
      <c r="R19" s="4"/>
      <c r="S19" s="6">
        <f t="shared" si="1"/>
        <v>2333583982</v>
      </c>
    </row>
    <row r="20" spans="1:19">
      <c r="A20" s="1" t="s">
        <v>17</v>
      </c>
      <c r="C20" s="4" t="s">
        <v>194</v>
      </c>
      <c r="D20" s="4"/>
      <c r="E20" s="6">
        <v>15829799</v>
      </c>
      <c r="F20" s="4"/>
      <c r="G20" s="6">
        <v>3400</v>
      </c>
      <c r="H20" s="4"/>
      <c r="I20" s="6">
        <v>0</v>
      </c>
      <c r="J20" s="4"/>
      <c r="K20" s="6">
        <v>0</v>
      </c>
      <c r="L20" s="4"/>
      <c r="M20" s="6">
        <f t="shared" si="0"/>
        <v>0</v>
      </c>
      <c r="N20" s="4"/>
      <c r="O20" s="6">
        <v>53821316600</v>
      </c>
      <c r="P20" s="4"/>
      <c r="Q20" s="6">
        <v>5936415786</v>
      </c>
      <c r="R20" s="4"/>
      <c r="S20" s="6">
        <f t="shared" si="1"/>
        <v>47884900814</v>
      </c>
    </row>
    <row r="21" spans="1:19">
      <c r="A21" s="1" t="s">
        <v>29</v>
      </c>
      <c r="C21" s="4" t="s">
        <v>195</v>
      </c>
      <c r="D21" s="4"/>
      <c r="E21" s="6">
        <v>19294410</v>
      </c>
      <c r="F21" s="4"/>
      <c r="G21" s="6">
        <v>4720</v>
      </c>
      <c r="H21" s="4"/>
      <c r="I21" s="6">
        <v>0</v>
      </c>
      <c r="J21" s="4"/>
      <c r="K21" s="6">
        <v>0</v>
      </c>
      <c r="L21" s="4"/>
      <c r="M21" s="6">
        <f t="shared" si="0"/>
        <v>0</v>
      </c>
      <c r="N21" s="4"/>
      <c r="O21" s="6">
        <v>91069615200</v>
      </c>
      <c r="P21" s="4"/>
      <c r="Q21" s="6">
        <v>10044850915</v>
      </c>
      <c r="R21" s="4"/>
      <c r="S21" s="6">
        <f t="shared" si="1"/>
        <v>81024764285</v>
      </c>
    </row>
    <row r="22" spans="1:19">
      <c r="A22" s="1" t="s">
        <v>47</v>
      </c>
      <c r="C22" s="4" t="s">
        <v>196</v>
      </c>
      <c r="D22" s="4"/>
      <c r="E22" s="6">
        <v>13771083</v>
      </c>
      <c r="F22" s="4"/>
      <c r="G22" s="6">
        <v>880</v>
      </c>
      <c r="H22" s="4"/>
      <c r="I22" s="6">
        <v>0</v>
      </c>
      <c r="J22" s="4"/>
      <c r="K22" s="6">
        <v>0</v>
      </c>
      <c r="L22" s="4"/>
      <c r="M22" s="6">
        <f t="shared" si="0"/>
        <v>0</v>
      </c>
      <c r="N22" s="4"/>
      <c r="O22" s="6">
        <v>12118553040</v>
      </c>
      <c r="P22" s="4"/>
      <c r="Q22" s="6">
        <v>0</v>
      </c>
      <c r="R22" s="4"/>
      <c r="S22" s="6">
        <f t="shared" si="1"/>
        <v>12118553040</v>
      </c>
    </row>
    <row r="23" spans="1:19">
      <c r="A23" s="1" t="s">
        <v>48</v>
      </c>
      <c r="C23" s="4" t="s">
        <v>197</v>
      </c>
      <c r="D23" s="4"/>
      <c r="E23" s="6">
        <v>554212</v>
      </c>
      <c r="F23" s="4"/>
      <c r="G23" s="6">
        <v>6130</v>
      </c>
      <c r="H23" s="4"/>
      <c r="I23" s="6">
        <v>0</v>
      </c>
      <c r="J23" s="4"/>
      <c r="K23" s="6">
        <v>0</v>
      </c>
      <c r="L23" s="4"/>
      <c r="M23" s="6">
        <f t="shared" si="0"/>
        <v>0</v>
      </c>
      <c r="N23" s="4"/>
      <c r="O23" s="6">
        <v>3397319560</v>
      </c>
      <c r="P23" s="4"/>
      <c r="Q23" s="6">
        <v>0</v>
      </c>
      <c r="R23" s="4"/>
      <c r="S23" s="6">
        <f t="shared" si="1"/>
        <v>3397319560</v>
      </c>
    </row>
    <row r="24" spans="1:19">
      <c r="A24" s="1" t="s">
        <v>46</v>
      </c>
      <c r="C24" s="4" t="s">
        <v>198</v>
      </c>
      <c r="D24" s="4"/>
      <c r="E24" s="6">
        <v>713937</v>
      </c>
      <c r="F24" s="4"/>
      <c r="G24" s="6">
        <v>5165</v>
      </c>
      <c r="H24" s="4"/>
      <c r="I24" s="6">
        <v>0</v>
      </c>
      <c r="J24" s="4"/>
      <c r="K24" s="6">
        <v>0</v>
      </c>
      <c r="L24" s="4"/>
      <c r="M24" s="6">
        <f t="shared" si="0"/>
        <v>0</v>
      </c>
      <c r="N24" s="4"/>
      <c r="O24" s="6">
        <v>3687484605</v>
      </c>
      <c r="P24" s="4"/>
      <c r="Q24" s="6">
        <v>0</v>
      </c>
      <c r="R24" s="4"/>
      <c r="S24" s="6">
        <f t="shared" si="1"/>
        <v>3687484605</v>
      </c>
    </row>
    <row r="25" spans="1:19">
      <c r="A25" s="1" t="s">
        <v>19</v>
      </c>
      <c r="C25" s="4" t="s">
        <v>187</v>
      </c>
      <c r="D25" s="4"/>
      <c r="E25" s="6">
        <v>26325120</v>
      </c>
      <c r="F25" s="4"/>
      <c r="G25" s="6">
        <v>5850</v>
      </c>
      <c r="H25" s="4"/>
      <c r="I25" s="6">
        <v>0</v>
      </c>
      <c r="J25" s="4"/>
      <c r="K25" s="6">
        <v>0</v>
      </c>
      <c r="L25" s="4"/>
      <c r="M25" s="6">
        <f t="shared" si="0"/>
        <v>0</v>
      </c>
      <c r="N25" s="4"/>
      <c r="O25" s="6">
        <v>154001952000</v>
      </c>
      <c r="P25" s="4"/>
      <c r="Q25" s="6">
        <v>7715127068</v>
      </c>
      <c r="R25" s="4"/>
      <c r="S25" s="6">
        <f t="shared" si="1"/>
        <v>146286824932</v>
      </c>
    </row>
    <row r="26" spans="1:19">
      <c r="A26" s="1" t="s">
        <v>59</v>
      </c>
      <c r="C26" s="4" t="s">
        <v>199</v>
      </c>
      <c r="D26" s="4"/>
      <c r="E26" s="6">
        <v>107105678</v>
      </c>
      <c r="F26" s="4"/>
      <c r="G26" s="6">
        <v>1700</v>
      </c>
      <c r="H26" s="4"/>
      <c r="I26" s="6">
        <v>182079652600</v>
      </c>
      <c r="J26" s="4"/>
      <c r="K26" s="6">
        <v>2460535846</v>
      </c>
      <c r="L26" s="4"/>
      <c r="M26" s="6">
        <f t="shared" si="0"/>
        <v>179619116754</v>
      </c>
      <c r="N26" s="4"/>
      <c r="O26" s="6">
        <v>182079652600</v>
      </c>
      <c r="P26" s="4"/>
      <c r="Q26" s="6">
        <v>2460535846</v>
      </c>
      <c r="R26" s="4"/>
      <c r="S26" s="6">
        <f t="shared" si="1"/>
        <v>179619116754</v>
      </c>
    </row>
    <row r="27" spans="1:19">
      <c r="A27" s="1" t="s">
        <v>58</v>
      </c>
      <c r="C27" s="4" t="s">
        <v>191</v>
      </c>
      <c r="D27" s="4"/>
      <c r="E27" s="6">
        <v>78611772</v>
      </c>
      <c r="F27" s="4"/>
      <c r="G27" s="6">
        <v>330</v>
      </c>
      <c r="H27" s="4"/>
      <c r="I27" s="6">
        <v>0</v>
      </c>
      <c r="J27" s="4"/>
      <c r="K27" s="6">
        <v>0</v>
      </c>
      <c r="L27" s="4"/>
      <c r="M27" s="6">
        <f t="shared" si="0"/>
        <v>0</v>
      </c>
      <c r="N27" s="4"/>
      <c r="O27" s="6">
        <v>25941884760</v>
      </c>
      <c r="P27" s="4"/>
      <c r="Q27" s="6">
        <v>0</v>
      </c>
      <c r="R27" s="4"/>
      <c r="S27" s="6">
        <f t="shared" si="1"/>
        <v>25941884760</v>
      </c>
    </row>
    <row r="28" spans="1:19">
      <c r="A28" s="1" t="s">
        <v>52</v>
      </c>
      <c r="C28" s="4" t="s">
        <v>200</v>
      </c>
      <c r="D28" s="4"/>
      <c r="E28" s="6">
        <v>2874557</v>
      </c>
      <c r="F28" s="4"/>
      <c r="G28" s="6">
        <v>3680</v>
      </c>
      <c r="H28" s="4"/>
      <c r="I28" s="6">
        <v>0</v>
      </c>
      <c r="J28" s="4"/>
      <c r="K28" s="6">
        <v>0</v>
      </c>
      <c r="L28" s="4"/>
      <c r="M28" s="6">
        <f t="shared" si="0"/>
        <v>0</v>
      </c>
      <c r="N28" s="4"/>
      <c r="O28" s="6">
        <v>10578369760</v>
      </c>
      <c r="P28" s="4"/>
      <c r="Q28" s="6">
        <v>1324673026</v>
      </c>
      <c r="R28" s="4"/>
      <c r="S28" s="6">
        <f t="shared" si="1"/>
        <v>9253696734</v>
      </c>
    </row>
    <row r="29" spans="1:19">
      <c r="A29" s="1" t="s">
        <v>16</v>
      </c>
      <c r="C29" s="4" t="s">
        <v>201</v>
      </c>
      <c r="D29" s="4"/>
      <c r="E29" s="6">
        <v>144236996</v>
      </c>
      <c r="F29" s="4"/>
      <c r="G29" s="6">
        <v>100</v>
      </c>
      <c r="H29" s="4"/>
      <c r="I29" s="6">
        <v>0</v>
      </c>
      <c r="J29" s="4"/>
      <c r="K29" s="6">
        <v>0</v>
      </c>
      <c r="L29" s="4"/>
      <c r="M29" s="6">
        <f t="shared" si="0"/>
        <v>0</v>
      </c>
      <c r="N29" s="4"/>
      <c r="O29" s="6">
        <v>14423699600</v>
      </c>
      <c r="P29" s="4"/>
      <c r="Q29" s="6">
        <v>0</v>
      </c>
      <c r="R29" s="4"/>
      <c r="S29" s="6">
        <f t="shared" si="1"/>
        <v>14423699600</v>
      </c>
    </row>
    <row r="30" spans="1:19">
      <c r="A30" s="1" t="s">
        <v>15</v>
      </c>
      <c r="C30" s="4" t="s">
        <v>201</v>
      </c>
      <c r="D30" s="4"/>
      <c r="E30" s="6">
        <v>55000000</v>
      </c>
      <c r="F30" s="4"/>
      <c r="G30" s="6">
        <v>20</v>
      </c>
      <c r="H30" s="4"/>
      <c r="I30" s="6">
        <v>0</v>
      </c>
      <c r="J30" s="4"/>
      <c r="K30" s="6">
        <v>0</v>
      </c>
      <c r="L30" s="4"/>
      <c r="M30" s="6">
        <f t="shared" si="0"/>
        <v>0</v>
      </c>
      <c r="N30" s="4"/>
      <c r="O30" s="6">
        <v>1100000000</v>
      </c>
      <c r="P30" s="4"/>
      <c r="Q30" s="6">
        <v>0</v>
      </c>
      <c r="R30" s="4"/>
      <c r="S30" s="6">
        <f t="shared" si="1"/>
        <v>1100000000</v>
      </c>
    </row>
    <row r="31" spans="1:19">
      <c r="A31" s="1" t="s">
        <v>28</v>
      </c>
      <c r="C31" s="4" t="s">
        <v>202</v>
      </c>
      <c r="D31" s="4"/>
      <c r="E31" s="6">
        <v>20830000</v>
      </c>
      <c r="F31" s="4"/>
      <c r="G31" s="6">
        <v>190</v>
      </c>
      <c r="H31" s="4"/>
      <c r="I31" s="6">
        <v>3957700000</v>
      </c>
      <c r="J31" s="4"/>
      <c r="K31" s="6">
        <v>133582197</v>
      </c>
      <c r="L31" s="4"/>
      <c r="M31" s="6">
        <f t="shared" si="0"/>
        <v>3824117803</v>
      </c>
      <c r="N31" s="4"/>
      <c r="O31" s="6">
        <v>3957700000</v>
      </c>
      <c r="P31" s="4"/>
      <c r="Q31" s="6">
        <v>133582197</v>
      </c>
      <c r="R31" s="4"/>
      <c r="S31" s="6">
        <f t="shared" si="1"/>
        <v>3824117803</v>
      </c>
    </row>
    <row r="32" spans="1:19">
      <c r="A32" s="1" t="s">
        <v>203</v>
      </c>
      <c r="C32" s="4" t="s">
        <v>204</v>
      </c>
      <c r="D32" s="4"/>
      <c r="E32" s="6">
        <v>19324849</v>
      </c>
      <c r="F32" s="4"/>
      <c r="G32" s="6">
        <v>100</v>
      </c>
      <c r="H32" s="4"/>
      <c r="I32" s="6">
        <v>0</v>
      </c>
      <c r="J32" s="4"/>
      <c r="K32" s="6">
        <v>0</v>
      </c>
      <c r="L32" s="4"/>
      <c r="M32" s="6">
        <f t="shared" si="0"/>
        <v>0</v>
      </c>
      <c r="N32" s="4"/>
      <c r="O32" s="6">
        <v>1932484900</v>
      </c>
      <c r="P32" s="4"/>
      <c r="Q32" s="6">
        <v>96812841</v>
      </c>
      <c r="R32" s="4"/>
      <c r="S32" s="6">
        <f t="shared" si="1"/>
        <v>1835672059</v>
      </c>
    </row>
    <row r="33" spans="1:19">
      <c r="A33" s="1" t="s">
        <v>18</v>
      </c>
      <c r="C33" s="4" t="s">
        <v>187</v>
      </c>
      <c r="D33" s="4"/>
      <c r="E33" s="6">
        <v>75671122</v>
      </c>
      <c r="F33" s="4"/>
      <c r="G33" s="6">
        <v>1350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102156014700</v>
      </c>
      <c r="P33" s="4"/>
      <c r="Q33" s="6">
        <v>4225757667</v>
      </c>
      <c r="R33" s="4"/>
      <c r="S33" s="6">
        <f t="shared" si="1"/>
        <v>97930257033</v>
      </c>
    </row>
    <row r="34" spans="1:19">
      <c r="A34" s="1" t="s">
        <v>62</v>
      </c>
      <c r="C34" s="4" t="s">
        <v>205</v>
      </c>
      <c r="D34" s="4"/>
      <c r="E34" s="6">
        <v>47100791</v>
      </c>
      <c r="F34" s="4"/>
      <c r="G34" s="6">
        <v>3530</v>
      </c>
      <c r="H34" s="4"/>
      <c r="I34" s="6">
        <v>0</v>
      </c>
      <c r="J34" s="4"/>
      <c r="K34" s="6">
        <v>0</v>
      </c>
      <c r="L34" s="4"/>
      <c r="M34" s="6">
        <f t="shared" si="0"/>
        <v>0</v>
      </c>
      <c r="N34" s="4"/>
      <c r="O34" s="6">
        <v>166265792230</v>
      </c>
      <c r="P34" s="4"/>
      <c r="Q34" s="6">
        <v>0</v>
      </c>
      <c r="R34" s="4"/>
      <c r="S34" s="6">
        <f t="shared" si="1"/>
        <v>166265792230</v>
      </c>
    </row>
    <row r="35" spans="1:19">
      <c r="A35" s="1" t="s">
        <v>20</v>
      </c>
      <c r="C35" s="4" t="s">
        <v>206</v>
      </c>
      <c r="D35" s="4"/>
      <c r="E35" s="6">
        <v>3921979</v>
      </c>
      <c r="F35" s="4"/>
      <c r="G35" s="6">
        <v>13500</v>
      </c>
      <c r="H35" s="4"/>
      <c r="I35" s="6">
        <v>0</v>
      </c>
      <c r="J35" s="4"/>
      <c r="K35" s="6">
        <v>0</v>
      </c>
      <c r="L35" s="4"/>
      <c r="M35" s="6">
        <f t="shared" si="0"/>
        <v>0</v>
      </c>
      <c r="N35" s="4"/>
      <c r="O35" s="6">
        <v>52946716500</v>
      </c>
      <c r="P35" s="4"/>
      <c r="Q35" s="6">
        <v>0</v>
      </c>
      <c r="R35" s="4"/>
      <c r="S35" s="6">
        <f t="shared" si="1"/>
        <v>52946716500</v>
      </c>
    </row>
    <row r="36" spans="1:19">
      <c r="A36" s="1" t="s">
        <v>51</v>
      </c>
      <c r="C36" s="4" t="s">
        <v>207</v>
      </c>
      <c r="D36" s="4"/>
      <c r="E36" s="6">
        <v>7691309</v>
      </c>
      <c r="F36" s="4"/>
      <c r="G36" s="6">
        <v>5700</v>
      </c>
      <c r="H36" s="4"/>
      <c r="I36" s="6">
        <v>0</v>
      </c>
      <c r="J36" s="4"/>
      <c r="K36" s="6">
        <v>0</v>
      </c>
      <c r="L36" s="4"/>
      <c r="M36" s="6">
        <f t="shared" si="0"/>
        <v>0</v>
      </c>
      <c r="N36" s="4"/>
      <c r="O36" s="6">
        <v>43840461300</v>
      </c>
      <c r="P36" s="4"/>
      <c r="Q36" s="6">
        <v>0</v>
      </c>
      <c r="R36" s="4"/>
      <c r="S36" s="6">
        <f t="shared" si="1"/>
        <v>43840461300</v>
      </c>
    </row>
    <row r="37" spans="1:19">
      <c r="A37" s="1" t="s">
        <v>50</v>
      </c>
      <c r="C37" s="4" t="s">
        <v>208</v>
      </c>
      <c r="D37" s="4"/>
      <c r="E37" s="6">
        <v>20000000</v>
      </c>
      <c r="F37" s="4"/>
      <c r="G37" s="6">
        <v>600</v>
      </c>
      <c r="H37" s="4"/>
      <c r="I37" s="6">
        <v>0</v>
      </c>
      <c r="J37" s="4"/>
      <c r="K37" s="6">
        <v>0</v>
      </c>
      <c r="L37" s="4"/>
      <c r="M37" s="6">
        <f t="shared" si="0"/>
        <v>0</v>
      </c>
      <c r="N37" s="4"/>
      <c r="O37" s="6">
        <v>12000000000</v>
      </c>
      <c r="P37" s="4"/>
      <c r="Q37" s="6">
        <v>0</v>
      </c>
      <c r="R37" s="4"/>
      <c r="S37" s="6">
        <f t="shared" si="1"/>
        <v>12000000000</v>
      </c>
    </row>
    <row r="38" spans="1:19">
      <c r="A38" s="1" t="s">
        <v>38</v>
      </c>
      <c r="C38" s="4" t="s">
        <v>209</v>
      </c>
      <c r="D38" s="4"/>
      <c r="E38" s="6">
        <v>3245726</v>
      </c>
      <c r="F38" s="4"/>
      <c r="G38" s="6">
        <v>180</v>
      </c>
      <c r="H38" s="4"/>
      <c r="I38" s="6">
        <v>584230680</v>
      </c>
      <c r="J38" s="4"/>
      <c r="K38" s="6">
        <v>44030051</v>
      </c>
      <c r="L38" s="4"/>
      <c r="M38" s="6">
        <f t="shared" si="0"/>
        <v>540200629</v>
      </c>
      <c r="N38" s="4"/>
      <c r="O38" s="6">
        <v>584230680</v>
      </c>
      <c r="P38" s="4"/>
      <c r="Q38" s="6">
        <v>44030051</v>
      </c>
      <c r="R38" s="4"/>
      <c r="S38" s="6">
        <f t="shared" si="1"/>
        <v>540200629</v>
      </c>
    </row>
    <row r="39" spans="1:19">
      <c r="A39" s="1" t="s">
        <v>44</v>
      </c>
      <c r="C39" s="4" t="s">
        <v>189</v>
      </c>
      <c r="D39" s="4"/>
      <c r="E39" s="6">
        <v>5156472</v>
      </c>
      <c r="F39" s="4"/>
      <c r="G39" s="6">
        <v>3456</v>
      </c>
      <c r="H39" s="4"/>
      <c r="I39" s="6">
        <v>0</v>
      </c>
      <c r="J39" s="4"/>
      <c r="K39" s="6">
        <v>0</v>
      </c>
      <c r="L39" s="4"/>
      <c r="M39" s="6">
        <f t="shared" si="0"/>
        <v>0</v>
      </c>
      <c r="N39" s="4"/>
      <c r="O39" s="6">
        <v>17820767232</v>
      </c>
      <c r="P39" s="4"/>
      <c r="Q39" s="6">
        <v>1690376557</v>
      </c>
      <c r="R39" s="4"/>
      <c r="S39" s="6">
        <f t="shared" si="1"/>
        <v>16130390675</v>
      </c>
    </row>
    <row r="40" spans="1:19">
      <c r="A40" s="1" t="s">
        <v>23</v>
      </c>
      <c r="C40" s="4" t="s">
        <v>210</v>
      </c>
      <c r="D40" s="4"/>
      <c r="E40" s="6">
        <v>32418809</v>
      </c>
      <c r="F40" s="4"/>
      <c r="G40" s="6">
        <v>1800</v>
      </c>
      <c r="H40" s="4"/>
      <c r="I40" s="6">
        <v>0</v>
      </c>
      <c r="J40" s="4"/>
      <c r="K40" s="6">
        <v>0</v>
      </c>
      <c r="L40" s="4"/>
      <c r="M40" s="6">
        <f t="shared" si="0"/>
        <v>0</v>
      </c>
      <c r="N40" s="4"/>
      <c r="O40" s="6">
        <v>58353856200</v>
      </c>
      <c r="P40" s="4"/>
      <c r="Q40" s="6">
        <v>6021773858</v>
      </c>
      <c r="R40" s="4"/>
      <c r="S40" s="6">
        <f t="shared" si="1"/>
        <v>52332082342</v>
      </c>
    </row>
    <row r="41" spans="1:19">
      <c r="A41" s="1" t="s">
        <v>64</v>
      </c>
      <c r="C41" s="4" t="s">
        <v>211</v>
      </c>
      <c r="D41" s="4"/>
      <c r="E41" s="6">
        <v>522412</v>
      </c>
      <c r="F41" s="4"/>
      <c r="G41" s="6">
        <v>2600</v>
      </c>
      <c r="H41" s="4"/>
      <c r="I41" s="6">
        <v>0</v>
      </c>
      <c r="J41" s="4"/>
      <c r="K41" s="6">
        <v>0</v>
      </c>
      <c r="L41" s="4"/>
      <c r="M41" s="6">
        <f t="shared" si="0"/>
        <v>0</v>
      </c>
      <c r="N41" s="4"/>
      <c r="O41" s="6">
        <v>1358271200</v>
      </c>
      <c r="P41" s="4"/>
      <c r="Q41" s="6">
        <v>0</v>
      </c>
      <c r="R41" s="4"/>
      <c r="S41" s="6">
        <f t="shared" si="1"/>
        <v>1358271200</v>
      </c>
    </row>
    <row r="42" spans="1:19">
      <c r="A42" s="1" t="s">
        <v>34</v>
      </c>
      <c r="C42" s="4" t="s">
        <v>185</v>
      </c>
      <c r="D42" s="4"/>
      <c r="E42" s="6">
        <v>14000000</v>
      </c>
      <c r="F42" s="4"/>
      <c r="G42" s="6">
        <v>133</v>
      </c>
      <c r="H42" s="4"/>
      <c r="I42" s="6">
        <v>1862000000</v>
      </c>
      <c r="J42" s="4"/>
      <c r="K42" s="6">
        <v>211411050</v>
      </c>
      <c r="L42" s="4"/>
      <c r="M42" s="6">
        <f t="shared" si="0"/>
        <v>1650588950</v>
      </c>
      <c r="N42" s="4"/>
      <c r="O42" s="6">
        <v>1862000000</v>
      </c>
      <c r="P42" s="4"/>
      <c r="Q42" s="6">
        <v>211411050</v>
      </c>
      <c r="R42" s="4"/>
      <c r="S42" s="6">
        <f t="shared" si="1"/>
        <v>1650588950</v>
      </c>
    </row>
    <row r="43" spans="1:19">
      <c r="A43" s="1" t="s">
        <v>30</v>
      </c>
      <c r="C43" s="4" t="s">
        <v>212</v>
      </c>
      <c r="D43" s="4"/>
      <c r="E43" s="6">
        <v>2761729</v>
      </c>
      <c r="F43" s="4"/>
      <c r="G43" s="6">
        <v>670</v>
      </c>
      <c r="H43" s="4"/>
      <c r="I43" s="6">
        <v>1850358430</v>
      </c>
      <c r="J43" s="4"/>
      <c r="K43" s="6">
        <v>190637339</v>
      </c>
      <c r="L43" s="4"/>
      <c r="M43" s="6">
        <f t="shared" si="0"/>
        <v>1659721091</v>
      </c>
      <c r="N43" s="4"/>
      <c r="O43" s="6">
        <v>1850358430</v>
      </c>
      <c r="P43" s="4"/>
      <c r="Q43" s="6">
        <v>190637339</v>
      </c>
      <c r="R43" s="4"/>
      <c r="S43" s="6">
        <f t="shared" si="1"/>
        <v>1659721091</v>
      </c>
    </row>
    <row r="44" spans="1:19">
      <c r="A44" s="1" t="s">
        <v>65</v>
      </c>
      <c r="C44" s="4" t="s">
        <v>213</v>
      </c>
      <c r="D44" s="4"/>
      <c r="E44" s="6">
        <v>11589687</v>
      </c>
      <c r="F44" s="4"/>
      <c r="G44" s="6">
        <v>6500</v>
      </c>
      <c r="H44" s="4"/>
      <c r="I44" s="6">
        <v>0</v>
      </c>
      <c r="J44" s="4"/>
      <c r="K44" s="6">
        <v>0</v>
      </c>
      <c r="L44" s="4"/>
      <c r="M44" s="6">
        <f t="shared" si="0"/>
        <v>0</v>
      </c>
      <c r="N44" s="4"/>
      <c r="O44" s="6">
        <v>75332965500</v>
      </c>
      <c r="P44" s="4"/>
      <c r="Q44" s="6">
        <v>0</v>
      </c>
      <c r="R44" s="4"/>
      <c r="S44" s="6">
        <f t="shared" si="1"/>
        <v>75332965500</v>
      </c>
    </row>
    <row r="45" spans="1:19">
      <c r="A45" s="1" t="s">
        <v>66</v>
      </c>
      <c r="C45" s="4" t="s">
        <v>214</v>
      </c>
      <c r="D45" s="4"/>
      <c r="E45" s="6">
        <v>18769593</v>
      </c>
      <c r="F45" s="4"/>
      <c r="G45" s="6">
        <v>1200</v>
      </c>
      <c r="H45" s="4"/>
      <c r="I45" s="6">
        <v>0</v>
      </c>
      <c r="J45" s="4"/>
      <c r="K45" s="6">
        <v>0</v>
      </c>
      <c r="L45" s="4"/>
      <c r="M45" s="6">
        <f t="shared" si="0"/>
        <v>0</v>
      </c>
      <c r="N45" s="4"/>
      <c r="O45" s="6">
        <v>22523511600</v>
      </c>
      <c r="P45" s="4"/>
      <c r="Q45" s="6">
        <v>1266674537</v>
      </c>
      <c r="R45" s="4"/>
      <c r="S45" s="6">
        <f t="shared" si="1"/>
        <v>21256837063</v>
      </c>
    </row>
    <row r="46" spans="1:19">
      <c r="A46" s="1" t="s">
        <v>57</v>
      </c>
      <c r="C46" s="4" t="s">
        <v>215</v>
      </c>
      <c r="D46" s="4"/>
      <c r="E46" s="6">
        <v>5400000</v>
      </c>
      <c r="F46" s="4"/>
      <c r="G46" s="6">
        <v>400</v>
      </c>
      <c r="H46" s="4"/>
      <c r="I46" s="6">
        <v>0</v>
      </c>
      <c r="J46" s="4"/>
      <c r="K46" s="6">
        <v>0</v>
      </c>
      <c r="L46" s="4"/>
      <c r="M46" s="6">
        <f t="shared" si="0"/>
        <v>0</v>
      </c>
      <c r="N46" s="4"/>
      <c r="O46" s="6">
        <v>2160000000</v>
      </c>
      <c r="P46" s="4"/>
      <c r="Q46" s="6">
        <v>11771117</v>
      </c>
      <c r="R46" s="4"/>
      <c r="S46" s="6">
        <f t="shared" si="1"/>
        <v>2148228883</v>
      </c>
    </row>
    <row r="47" spans="1:19">
      <c r="A47" s="1" t="s">
        <v>216</v>
      </c>
      <c r="C47" s="4" t="s">
        <v>217</v>
      </c>
      <c r="D47" s="4"/>
      <c r="E47" s="6">
        <v>585000</v>
      </c>
      <c r="F47" s="4"/>
      <c r="G47" s="6">
        <v>800</v>
      </c>
      <c r="H47" s="4"/>
      <c r="I47" s="6">
        <v>0</v>
      </c>
      <c r="J47" s="4"/>
      <c r="K47" s="6">
        <v>0</v>
      </c>
      <c r="L47" s="4"/>
      <c r="M47" s="6">
        <f t="shared" si="0"/>
        <v>0</v>
      </c>
      <c r="N47" s="4"/>
      <c r="O47" s="6">
        <v>468000000</v>
      </c>
      <c r="P47" s="4"/>
      <c r="Q47" s="6">
        <v>38804020</v>
      </c>
      <c r="R47" s="4"/>
      <c r="S47" s="6">
        <f t="shared" si="1"/>
        <v>429195980</v>
      </c>
    </row>
    <row r="48" spans="1:19">
      <c r="A48" s="1" t="s">
        <v>218</v>
      </c>
      <c r="C48" s="4" t="s">
        <v>197</v>
      </c>
      <c r="D48" s="4"/>
      <c r="E48" s="6">
        <v>10115509</v>
      </c>
      <c r="F48" s="4"/>
      <c r="G48" s="6">
        <v>650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6575080850</v>
      </c>
      <c r="P48" s="4"/>
      <c r="Q48" s="6">
        <v>510705965</v>
      </c>
      <c r="R48" s="4"/>
      <c r="S48" s="6">
        <f t="shared" si="1"/>
        <v>6064374885</v>
      </c>
    </row>
    <row r="49" spans="1:19">
      <c r="A49" s="1" t="s">
        <v>37</v>
      </c>
      <c r="C49" s="4" t="s">
        <v>219</v>
      </c>
      <c r="D49" s="4"/>
      <c r="E49" s="6">
        <v>3583604</v>
      </c>
      <c r="F49" s="4"/>
      <c r="G49" s="6">
        <v>1300</v>
      </c>
      <c r="H49" s="4"/>
      <c r="I49" s="6">
        <v>4658685200</v>
      </c>
      <c r="J49" s="4"/>
      <c r="K49" s="6">
        <v>356547065</v>
      </c>
      <c r="L49" s="4"/>
      <c r="M49" s="6">
        <f t="shared" si="0"/>
        <v>4302138135</v>
      </c>
      <c r="N49" s="4"/>
      <c r="O49" s="6">
        <v>4658685200</v>
      </c>
      <c r="P49" s="4"/>
      <c r="Q49" s="6">
        <v>356547065</v>
      </c>
      <c r="R49" s="4"/>
      <c r="S49" s="6">
        <f t="shared" si="1"/>
        <v>4302138135</v>
      </c>
    </row>
    <row r="50" spans="1:19">
      <c r="A50" s="1" t="s">
        <v>33</v>
      </c>
      <c r="C50" s="4" t="s">
        <v>220</v>
      </c>
      <c r="D50" s="4"/>
      <c r="E50" s="6">
        <v>7825000</v>
      </c>
      <c r="F50" s="4"/>
      <c r="G50" s="6">
        <v>2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15650000</v>
      </c>
      <c r="P50" s="4"/>
      <c r="Q50" s="6">
        <v>803346</v>
      </c>
      <c r="R50" s="4"/>
      <c r="S50" s="6">
        <f t="shared" si="1"/>
        <v>14846654</v>
      </c>
    </row>
    <row r="51" spans="1:19">
      <c r="A51" s="1" t="s">
        <v>55</v>
      </c>
      <c r="C51" s="4" t="s">
        <v>210</v>
      </c>
      <c r="D51" s="4"/>
      <c r="E51" s="6">
        <v>250000</v>
      </c>
      <c r="F51" s="4"/>
      <c r="G51" s="6">
        <v>99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24750000</v>
      </c>
      <c r="P51" s="4"/>
      <c r="Q51" s="6">
        <v>2554054</v>
      </c>
      <c r="R51" s="4"/>
      <c r="S51" s="6">
        <f t="shared" si="1"/>
        <v>22195946</v>
      </c>
    </row>
    <row r="52" spans="1:19">
      <c r="A52" s="1" t="s">
        <v>45</v>
      </c>
      <c r="C52" s="4" t="s">
        <v>221</v>
      </c>
      <c r="D52" s="4"/>
      <c r="E52" s="6">
        <v>1014534</v>
      </c>
      <c r="F52" s="4"/>
      <c r="G52" s="6">
        <v>7554</v>
      </c>
      <c r="H52" s="4"/>
      <c r="I52" s="6">
        <v>0</v>
      </c>
      <c r="J52" s="4"/>
      <c r="K52" s="6">
        <v>0</v>
      </c>
      <c r="L52" s="4"/>
      <c r="M52" s="6">
        <f t="shared" si="0"/>
        <v>0</v>
      </c>
      <c r="N52" s="4"/>
      <c r="O52" s="6">
        <v>7663789836</v>
      </c>
      <c r="P52" s="4"/>
      <c r="Q52" s="6">
        <v>0</v>
      </c>
      <c r="R52" s="4"/>
      <c r="S52" s="6">
        <f t="shared" si="1"/>
        <v>7663789836</v>
      </c>
    </row>
    <row r="53" spans="1:19">
      <c r="A53" s="1" t="s">
        <v>54</v>
      </c>
      <c r="C53" s="4" t="s">
        <v>215</v>
      </c>
      <c r="D53" s="4"/>
      <c r="E53" s="6">
        <v>2362689</v>
      </c>
      <c r="F53" s="4"/>
      <c r="G53" s="6">
        <v>400</v>
      </c>
      <c r="H53" s="4"/>
      <c r="I53" s="6">
        <v>0</v>
      </c>
      <c r="J53" s="4"/>
      <c r="K53" s="6">
        <v>0</v>
      </c>
      <c r="L53" s="4"/>
      <c r="M53" s="6">
        <f t="shared" si="0"/>
        <v>0</v>
      </c>
      <c r="N53" s="4"/>
      <c r="O53" s="6">
        <v>945075600</v>
      </c>
      <c r="P53" s="4"/>
      <c r="Q53" s="6">
        <v>0</v>
      </c>
      <c r="R53" s="4"/>
      <c r="S53" s="6">
        <f t="shared" si="1"/>
        <v>945075600</v>
      </c>
    </row>
    <row r="54" spans="1:19">
      <c r="A54" s="1" t="s">
        <v>32</v>
      </c>
      <c r="C54" s="4" t="s">
        <v>222</v>
      </c>
      <c r="D54" s="4"/>
      <c r="E54" s="6">
        <v>4301406</v>
      </c>
      <c r="F54" s="4"/>
      <c r="G54" s="6">
        <v>3200</v>
      </c>
      <c r="H54" s="4"/>
      <c r="I54" s="6">
        <v>0</v>
      </c>
      <c r="J54" s="4"/>
      <c r="K54" s="6">
        <v>0</v>
      </c>
      <c r="L54" s="4"/>
      <c r="M54" s="6">
        <f t="shared" si="0"/>
        <v>0</v>
      </c>
      <c r="N54" s="4"/>
      <c r="O54" s="6">
        <v>13764499200</v>
      </c>
      <c r="P54" s="4"/>
      <c r="Q54" s="6">
        <v>807588283</v>
      </c>
      <c r="R54" s="4"/>
      <c r="S54" s="6">
        <f t="shared" si="1"/>
        <v>12956910917</v>
      </c>
    </row>
    <row r="55" spans="1:19">
      <c r="A55" s="1" t="s">
        <v>277</v>
      </c>
      <c r="C55" s="4" t="s">
        <v>276</v>
      </c>
      <c r="D55" s="4"/>
      <c r="E55" s="6" t="s">
        <v>276</v>
      </c>
      <c r="F55" s="4"/>
      <c r="G55" s="6">
        <v>0</v>
      </c>
      <c r="H55" s="4"/>
      <c r="I55" s="6">
        <v>0</v>
      </c>
      <c r="J55" s="4"/>
      <c r="K55" s="6">
        <v>0</v>
      </c>
      <c r="L55" s="4"/>
      <c r="M55" s="6">
        <f t="shared" si="0"/>
        <v>0</v>
      </c>
      <c r="N55" s="4"/>
      <c r="O55" s="6">
        <v>139000</v>
      </c>
      <c r="P55" s="4"/>
      <c r="Q55" s="6">
        <v>0</v>
      </c>
      <c r="R55" s="4"/>
      <c r="S55" s="6">
        <f t="shared" si="1"/>
        <v>139000</v>
      </c>
    </row>
    <row r="56" spans="1:19" ht="24.75" thickBot="1">
      <c r="C56" s="4"/>
      <c r="D56" s="4"/>
      <c r="E56" s="4"/>
      <c r="F56" s="4"/>
      <c r="G56" s="4"/>
      <c r="H56" s="4"/>
      <c r="I56" s="7">
        <f>SUM(I8:I55)</f>
        <v>271288679710</v>
      </c>
      <c r="J56" s="4"/>
      <c r="K56" s="7">
        <f>SUM(K8:K55)</f>
        <v>12990857972</v>
      </c>
      <c r="L56" s="4"/>
      <c r="M56" s="7">
        <f>SUM(M8:M55)</f>
        <v>258297821738</v>
      </c>
      <c r="N56" s="4"/>
      <c r="O56" s="7">
        <f>SUM(O8:O55)</f>
        <v>1604959605253</v>
      </c>
      <c r="P56" s="4"/>
      <c r="Q56" s="7">
        <f>SUM(Q8:Q55)</f>
        <v>64276826239</v>
      </c>
      <c r="R56" s="4"/>
      <c r="S56" s="7">
        <f>SUM(S8:S55)</f>
        <v>1540682779014</v>
      </c>
    </row>
    <row r="57" spans="1:19" ht="24.75" thickTop="1">
      <c r="I57" s="3"/>
      <c r="O57" s="3"/>
      <c r="Q57" s="3"/>
    </row>
    <row r="58" spans="1:19">
      <c r="O5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0"/>
  <sheetViews>
    <sheetView rightToLeft="1" workbookViewId="0">
      <selection activeCell="M18" sqref="M18"/>
    </sheetView>
  </sheetViews>
  <sheetFormatPr defaultRowHeight="24"/>
  <cols>
    <col min="1" max="1" width="34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21" style="1" bestFit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3</v>
      </c>
      <c r="C6" s="23" t="s">
        <v>163</v>
      </c>
      <c r="D6" s="23" t="s">
        <v>163</v>
      </c>
      <c r="E6" s="23" t="s">
        <v>163</v>
      </c>
      <c r="F6" s="23" t="s">
        <v>163</v>
      </c>
      <c r="G6" s="23" t="s">
        <v>163</v>
      </c>
      <c r="H6" s="23" t="s">
        <v>163</v>
      </c>
      <c r="I6" s="23" t="s">
        <v>163</v>
      </c>
      <c r="K6" s="23" t="s">
        <v>164</v>
      </c>
      <c r="L6" s="23" t="s">
        <v>164</v>
      </c>
      <c r="M6" s="23" t="s">
        <v>164</v>
      </c>
      <c r="N6" s="23" t="s">
        <v>164</v>
      </c>
      <c r="O6" s="23" t="s">
        <v>164</v>
      </c>
      <c r="P6" s="23" t="s">
        <v>164</v>
      </c>
      <c r="Q6" s="23" t="s">
        <v>164</v>
      </c>
    </row>
    <row r="7" spans="1:17" ht="24.75">
      <c r="A7" s="23" t="s">
        <v>3</v>
      </c>
      <c r="C7" s="23" t="s">
        <v>7</v>
      </c>
      <c r="E7" s="23" t="s">
        <v>223</v>
      </c>
      <c r="G7" s="23" t="s">
        <v>224</v>
      </c>
      <c r="I7" s="23" t="s">
        <v>225</v>
      </c>
      <c r="K7" s="23" t="s">
        <v>7</v>
      </c>
      <c r="M7" s="23" t="s">
        <v>223</v>
      </c>
      <c r="O7" s="23" t="s">
        <v>224</v>
      </c>
      <c r="Q7" s="23" t="s">
        <v>225</v>
      </c>
    </row>
    <row r="8" spans="1:17">
      <c r="A8" s="1" t="s">
        <v>41</v>
      </c>
      <c r="C8" s="8">
        <v>38729730</v>
      </c>
      <c r="D8" s="8"/>
      <c r="E8" s="8">
        <v>120733767501</v>
      </c>
      <c r="F8" s="8"/>
      <c r="G8" s="8">
        <v>123736711974</v>
      </c>
      <c r="H8" s="8"/>
      <c r="I8" s="8">
        <f>E8-G8</f>
        <v>-3002944473</v>
      </c>
      <c r="J8" s="8"/>
      <c r="K8" s="8">
        <v>38729730</v>
      </c>
      <c r="L8" s="8"/>
      <c r="M8" s="8">
        <v>120733767501</v>
      </c>
      <c r="N8" s="8"/>
      <c r="O8" s="8">
        <v>203784433399</v>
      </c>
      <c r="P8" s="8"/>
      <c r="Q8" s="8">
        <f>M8-O8</f>
        <v>-83050665898</v>
      </c>
    </row>
    <row r="9" spans="1:17">
      <c r="A9" s="1" t="s">
        <v>40</v>
      </c>
      <c r="C9" s="8">
        <v>159392381</v>
      </c>
      <c r="D9" s="8"/>
      <c r="E9" s="8">
        <v>631557769383</v>
      </c>
      <c r="F9" s="8"/>
      <c r="G9" s="8">
        <v>656275032811</v>
      </c>
      <c r="H9" s="8"/>
      <c r="I9" s="8">
        <f t="shared" ref="I9:I72" si="0">E9-G9</f>
        <v>-24717263428</v>
      </c>
      <c r="J9" s="8"/>
      <c r="K9" s="8">
        <v>159392381</v>
      </c>
      <c r="L9" s="8"/>
      <c r="M9" s="8">
        <v>631557769383</v>
      </c>
      <c r="N9" s="8"/>
      <c r="O9" s="8">
        <v>716402526343</v>
      </c>
      <c r="P9" s="8"/>
      <c r="Q9" s="8">
        <f t="shared" ref="Q9:Q72" si="1">M9-O9</f>
        <v>-84844756960</v>
      </c>
    </row>
    <row r="10" spans="1:17">
      <c r="A10" s="1" t="s">
        <v>39</v>
      </c>
      <c r="C10" s="8">
        <v>54555603</v>
      </c>
      <c r="D10" s="8"/>
      <c r="E10" s="8">
        <v>278205015441</v>
      </c>
      <c r="F10" s="8"/>
      <c r="G10" s="8">
        <v>281458875271</v>
      </c>
      <c r="H10" s="8"/>
      <c r="I10" s="8">
        <f t="shared" si="0"/>
        <v>-3253859830</v>
      </c>
      <c r="J10" s="8"/>
      <c r="K10" s="8">
        <v>54555603</v>
      </c>
      <c r="L10" s="8"/>
      <c r="M10" s="8">
        <v>278205015441</v>
      </c>
      <c r="N10" s="8"/>
      <c r="O10" s="8">
        <v>357924581270</v>
      </c>
      <c r="P10" s="8"/>
      <c r="Q10" s="8">
        <f t="shared" si="1"/>
        <v>-79719565829</v>
      </c>
    </row>
    <row r="11" spans="1:17">
      <c r="A11" s="1" t="s">
        <v>60</v>
      </c>
      <c r="C11" s="8">
        <v>10000000</v>
      </c>
      <c r="D11" s="8"/>
      <c r="E11" s="8">
        <v>151393815000</v>
      </c>
      <c r="F11" s="8"/>
      <c r="G11" s="8">
        <v>151592625000</v>
      </c>
      <c r="H11" s="8"/>
      <c r="I11" s="8">
        <f t="shared" si="0"/>
        <v>-198810000</v>
      </c>
      <c r="J11" s="8"/>
      <c r="K11" s="8">
        <v>10000000</v>
      </c>
      <c r="L11" s="8"/>
      <c r="M11" s="8">
        <v>151393815000</v>
      </c>
      <c r="N11" s="8"/>
      <c r="O11" s="8">
        <v>178233165000</v>
      </c>
      <c r="P11" s="8"/>
      <c r="Q11" s="8">
        <f t="shared" si="1"/>
        <v>-26839350000</v>
      </c>
    </row>
    <row r="12" spans="1:17">
      <c r="A12" s="1" t="s">
        <v>42</v>
      </c>
      <c r="C12" s="8">
        <v>31790022</v>
      </c>
      <c r="D12" s="8"/>
      <c r="E12" s="8">
        <v>355825811616</v>
      </c>
      <c r="F12" s="8"/>
      <c r="G12" s="8">
        <v>431983911615</v>
      </c>
      <c r="H12" s="8"/>
      <c r="I12" s="8">
        <f t="shared" si="0"/>
        <v>-76158099999</v>
      </c>
      <c r="J12" s="8"/>
      <c r="K12" s="8">
        <v>31790022</v>
      </c>
      <c r="L12" s="8"/>
      <c r="M12" s="8">
        <v>355825811616</v>
      </c>
      <c r="N12" s="8"/>
      <c r="O12" s="8">
        <v>373833136943</v>
      </c>
      <c r="P12" s="8"/>
      <c r="Q12" s="8">
        <f t="shared" si="1"/>
        <v>-18007325327</v>
      </c>
    </row>
    <row r="13" spans="1:17">
      <c r="A13" s="1" t="s">
        <v>43</v>
      </c>
      <c r="C13" s="8">
        <v>66410148</v>
      </c>
      <c r="D13" s="8"/>
      <c r="E13" s="8">
        <v>922889806519</v>
      </c>
      <c r="F13" s="8"/>
      <c r="G13" s="8">
        <v>924395663114</v>
      </c>
      <c r="H13" s="8"/>
      <c r="I13" s="8">
        <f t="shared" si="0"/>
        <v>-1505856595</v>
      </c>
      <c r="J13" s="8"/>
      <c r="K13" s="8">
        <v>66410148</v>
      </c>
      <c r="L13" s="8"/>
      <c r="M13" s="8">
        <v>922889806519</v>
      </c>
      <c r="N13" s="8"/>
      <c r="O13" s="8">
        <v>916874332757</v>
      </c>
      <c r="P13" s="8"/>
      <c r="Q13" s="8">
        <f t="shared" si="1"/>
        <v>6015473762</v>
      </c>
    </row>
    <row r="14" spans="1:17">
      <c r="A14" s="1" t="s">
        <v>53</v>
      </c>
      <c r="C14" s="8">
        <v>11165712</v>
      </c>
      <c r="D14" s="8"/>
      <c r="E14" s="8">
        <v>142181725734</v>
      </c>
      <c r="F14" s="8"/>
      <c r="G14" s="8">
        <v>145289523018</v>
      </c>
      <c r="H14" s="8"/>
      <c r="I14" s="8">
        <f t="shared" si="0"/>
        <v>-3107797284</v>
      </c>
      <c r="J14" s="8"/>
      <c r="K14" s="8">
        <v>11165712</v>
      </c>
      <c r="L14" s="8"/>
      <c r="M14" s="8">
        <v>142181725734</v>
      </c>
      <c r="N14" s="8"/>
      <c r="O14" s="8">
        <v>152250204667</v>
      </c>
      <c r="P14" s="8"/>
      <c r="Q14" s="8">
        <f t="shared" si="1"/>
        <v>-10068478933</v>
      </c>
    </row>
    <row r="15" spans="1:17">
      <c r="A15" s="1" t="s">
        <v>70</v>
      </c>
      <c r="C15" s="8">
        <v>29800000</v>
      </c>
      <c r="D15" s="8"/>
      <c r="E15" s="8">
        <v>52639520130</v>
      </c>
      <c r="F15" s="8"/>
      <c r="G15" s="8">
        <v>50069057514</v>
      </c>
      <c r="H15" s="8"/>
      <c r="I15" s="8">
        <f t="shared" si="0"/>
        <v>2570462616</v>
      </c>
      <c r="J15" s="8"/>
      <c r="K15" s="8">
        <v>29800000</v>
      </c>
      <c r="L15" s="8"/>
      <c r="M15" s="8">
        <v>52639520130</v>
      </c>
      <c r="N15" s="8"/>
      <c r="O15" s="8">
        <v>50069057514</v>
      </c>
      <c r="P15" s="8"/>
      <c r="Q15" s="8">
        <f t="shared" si="1"/>
        <v>2570462616</v>
      </c>
    </row>
    <row r="16" spans="1:17">
      <c r="A16" s="1" t="s">
        <v>61</v>
      </c>
      <c r="C16" s="8">
        <v>46851062</v>
      </c>
      <c r="D16" s="8"/>
      <c r="E16" s="8">
        <v>583550896209</v>
      </c>
      <c r="F16" s="8"/>
      <c r="G16" s="8">
        <v>638971931044</v>
      </c>
      <c r="H16" s="8"/>
      <c r="I16" s="8">
        <f t="shared" si="0"/>
        <v>-55421034835</v>
      </c>
      <c r="J16" s="8"/>
      <c r="K16" s="8">
        <v>46851062</v>
      </c>
      <c r="L16" s="8"/>
      <c r="M16" s="8">
        <v>583550896209</v>
      </c>
      <c r="N16" s="8"/>
      <c r="O16" s="8">
        <v>569409498968</v>
      </c>
      <c r="P16" s="8"/>
      <c r="Q16" s="8">
        <f t="shared" si="1"/>
        <v>14141397241</v>
      </c>
    </row>
    <row r="17" spans="1:17">
      <c r="A17" s="1" t="s">
        <v>24</v>
      </c>
      <c r="C17" s="8">
        <v>141870582</v>
      </c>
      <c r="D17" s="8"/>
      <c r="E17" s="8">
        <v>705132260185</v>
      </c>
      <c r="F17" s="8"/>
      <c r="G17" s="8">
        <v>758970839285</v>
      </c>
      <c r="H17" s="8"/>
      <c r="I17" s="8">
        <f t="shared" si="0"/>
        <v>-53838579100</v>
      </c>
      <c r="J17" s="8"/>
      <c r="K17" s="8">
        <v>141870582</v>
      </c>
      <c r="L17" s="8"/>
      <c r="M17" s="8">
        <v>705132260185</v>
      </c>
      <c r="N17" s="8"/>
      <c r="O17" s="8">
        <v>656347172972</v>
      </c>
      <c r="P17" s="8"/>
      <c r="Q17" s="8">
        <f t="shared" si="1"/>
        <v>48785087213</v>
      </c>
    </row>
    <row r="18" spans="1:17">
      <c r="A18" s="1" t="s">
        <v>63</v>
      </c>
      <c r="C18" s="8">
        <v>30485496</v>
      </c>
      <c r="D18" s="8"/>
      <c r="E18" s="8">
        <v>128065157444</v>
      </c>
      <c r="F18" s="8"/>
      <c r="G18" s="8">
        <v>141095923583</v>
      </c>
      <c r="H18" s="8"/>
      <c r="I18" s="8">
        <f t="shared" si="0"/>
        <v>-13030766139</v>
      </c>
      <c r="J18" s="8"/>
      <c r="K18" s="8">
        <v>30485496</v>
      </c>
      <c r="L18" s="8"/>
      <c r="M18" s="8">
        <v>128065157444</v>
      </c>
      <c r="N18" s="8"/>
      <c r="O18" s="8">
        <v>226977763668</v>
      </c>
      <c r="P18" s="8"/>
      <c r="Q18" s="8">
        <f t="shared" si="1"/>
        <v>-98912606224</v>
      </c>
    </row>
    <row r="19" spans="1:17">
      <c r="A19" s="1" t="s">
        <v>22</v>
      </c>
      <c r="C19" s="8">
        <v>3759913</v>
      </c>
      <c r="D19" s="8"/>
      <c r="E19" s="8">
        <v>246341361428</v>
      </c>
      <c r="F19" s="8"/>
      <c r="G19" s="8">
        <v>251387042477</v>
      </c>
      <c r="H19" s="8"/>
      <c r="I19" s="8">
        <f t="shared" si="0"/>
        <v>-5045681049</v>
      </c>
      <c r="J19" s="8"/>
      <c r="K19" s="8">
        <v>3759913</v>
      </c>
      <c r="L19" s="8"/>
      <c r="M19" s="8">
        <v>246341361428</v>
      </c>
      <c r="N19" s="8"/>
      <c r="O19" s="8">
        <v>286706809818</v>
      </c>
      <c r="P19" s="8"/>
      <c r="Q19" s="8">
        <f t="shared" si="1"/>
        <v>-40365448390</v>
      </c>
    </row>
    <row r="20" spans="1:17">
      <c r="A20" s="1" t="s">
        <v>56</v>
      </c>
      <c r="C20" s="8">
        <v>1232675</v>
      </c>
      <c r="D20" s="8"/>
      <c r="E20" s="8">
        <v>8822452203</v>
      </c>
      <c r="F20" s="8"/>
      <c r="G20" s="8">
        <v>10096806410</v>
      </c>
      <c r="H20" s="8"/>
      <c r="I20" s="8">
        <f t="shared" si="0"/>
        <v>-1274354207</v>
      </c>
      <c r="J20" s="8"/>
      <c r="K20" s="8">
        <v>1232675</v>
      </c>
      <c r="L20" s="8"/>
      <c r="M20" s="8">
        <v>8822452203</v>
      </c>
      <c r="N20" s="8"/>
      <c r="O20" s="8">
        <v>9971553009</v>
      </c>
      <c r="P20" s="8"/>
      <c r="Q20" s="8">
        <f t="shared" si="1"/>
        <v>-1149100806</v>
      </c>
    </row>
    <row r="21" spans="1:17" s="20" customFormat="1">
      <c r="A21" s="20" t="s">
        <v>27</v>
      </c>
      <c r="C21" s="21">
        <v>3097936</v>
      </c>
      <c r="D21" s="21"/>
      <c r="E21" s="21">
        <v>17368398503</v>
      </c>
      <c r="F21" s="21"/>
      <c r="G21" s="21">
        <v>19739616029</v>
      </c>
      <c r="H21" s="21"/>
      <c r="I21" s="21">
        <f t="shared" si="0"/>
        <v>-2371217526</v>
      </c>
      <c r="J21" s="21"/>
      <c r="K21" s="21">
        <v>3097936</v>
      </c>
      <c r="L21" s="21"/>
      <c r="M21" s="21">
        <v>17368398503</v>
      </c>
      <c r="N21" s="21"/>
      <c r="O21" s="21">
        <v>25108771280</v>
      </c>
      <c r="P21" s="21"/>
      <c r="Q21" s="21">
        <f t="shared" si="1"/>
        <v>-7740372777</v>
      </c>
    </row>
    <row r="22" spans="1:17" s="20" customFormat="1">
      <c r="A22" s="20" t="s">
        <v>17</v>
      </c>
      <c r="C22" s="21">
        <v>15829799</v>
      </c>
      <c r="D22" s="21"/>
      <c r="E22" s="21">
        <v>377969392936</v>
      </c>
      <c r="F22" s="21"/>
      <c r="G22" s="21">
        <v>415892217123</v>
      </c>
      <c r="H22" s="21"/>
      <c r="I22" s="21">
        <f t="shared" si="0"/>
        <v>-37922824187</v>
      </c>
      <c r="J22" s="21"/>
      <c r="K22" s="21">
        <v>15829799</v>
      </c>
      <c r="L22" s="21"/>
      <c r="M22" s="21">
        <v>377969392936</v>
      </c>
      <c r="N22" s="21"/>
      <c r="O22" s="21">
        <v>571202704562</v>
      </c>
      <c r="P22" s="21"/>
      <c r="Q22" s="21">
        <f t="shared" si="1"/>
        <v>-193233311626</v>
      </c>
    </row>
    <row r="23" spans="1:17" s="20" customFormat="1">
      <c r="A23" s="20" t="s">
        <v>29</v>
      </c>
      <c r="C23" s="21">
        <v>19294410</v>
      </c>
      <c r="D23" s="21"/>
      <c r="E23" s="21">
        <v>645777410131</v>
      </c>
      <c r="F23" s="21"/>
      <c r="G23" s="21">
        <v>598403777727</v>
      </c>
      <c r="H23" s="21"/>
      <c r="I23" s="21">
        <f t="shared" si="0"/>
        <v>47373632404</v>
      </c>
      <c r="J23" s="21"/>
      <c r="K23" s="21">
        <v>19294410</v>
      </c>
      <c r="L23" s="21"/>
      <c r="M23" s="21">
        <v>645777410131</v>
      </c>
      <c r="N23" s="21"/>
      <c r="O23" s="21">
        <v>537834142569</v>
      </c>
      <c r="P23" s="21"/>
      <c r="Q23" s="21">
        <f t="shared" si="1"/>
        <v>107943267562</v>
      </c>
    </row>
    <row r="24" spans="1:17" s="20" customFormat="1">
      <c r="A24" s="20" t="s">
        <v>47</v>
      </c>
      <c r="C24" s="21">
        <v>19999263</v>
      </c>
      <c r="D24" s="21"/>
      <c r="E24" s="21">
        <v>165205021970</v>
      </c>
      <c r="F24" s="21"/>
      <c r="G24" s="21">
        <v>152481650844</v>
      </c>
      <c r="H24" s="21"/>
      <c r="I24" s="21">
        <f t="shared" si="0"/>
        <v>12723371126</v>
      </c>
      <c r="J24" s="21"/>
      <c r="K24" s="21">
        <v>19999263</v>
      </c>
      <c r="L24" s="21"/>
      <c r="M24" s="21">
        <v>165205021970</v>
      </c>
      <c r="N24" s="21"/>
      <c r="O24" s="21">
        <v>145829746775</v>
      </c>
      <c r="P24" s="21"/>
      <c r="Q24" s="21">
        <f t="shared" si="1"/>
        <v>19375275195</v>
      </c>
    </row>
    <row r="25" spans="1:17" s="20" customFormat="1">
      <c r="A25" s="20" t="s">
        <v>48</v>
      </c>
      <c r="C25" s="21">
        <v>791731</v>
      </c>
      <c r="D25" s="21"/>
      <c r="E25" s="21">
        <v>23366629754</v>
      </c>
      <c r="F25" s="21"/>
      <c r="G25" s="21">
        <v>25113814599</v>
      </c>
      <c r="H25" s="21"/>
      <c r="I25" s="21">
        <f t="shared" si="0"/>
        <v>-1747184845</v>
      </c>
      <c r="J25" s="21"/>
      <c r="K25" s="21">
        <v>791731</v>
      </c>
      <c r="L25" s="21"/>
      <c r="M25" s="21">
        <v>23366629754</v>
      </c>
      <c r="N25" s="21"/>
      <c r="O25" s="21">
        <v>21612999217</v>
      </c>
      <c r="P25" s="21"/>
      <c r="Q25" s="21">
        <f t="shared" si="1"/>
        <v>1753630537</v>
      </c>
    </row>
    <row r="26" spans="1:17" s="20" customFormat="1">
      <c r="A26" s="20" t="s">
        <v>31</v>
      </c>
      <c r="C26" s="21">
        <v>4877190</v>
      </c>
      <c r="D26" s="21"/>
      <c r="E26" s="21">
        <v>56917524246</v>
      </c>
      <c r="F26" s="21"/>
      <c r="G26" s="21">
        <v>55123701080</v>
      </c>
      <c r="H26" s="21"/>
      <c r="I26" s="21">
        <f t="shared" si="0"/>
        <v>1793823166</v>
      </c>
      <c r="J26" s="21"/>
      <c r="K26" s="21">
        <v>4877190</v>
      </c>
      <c r="L26" s="21"/>
      <c r="M26" s="21">
        <v>56917524246</v>
      </c>
      <c r="N26" s="21"/>
      <c r="O26" s="21">
        <v>61653475063</v>
      </c>
      <c r="P26" s="21"/>
      <c r="Q26" s="21">
        <f t="shared" si="1"/>
        <v>-4735950817</v>
      </c>
    </row>
    <row r="27" spans="1:17" s="20" customFormat="1">
      <c r="A27" s="20" t="s">
        <v>46</v>
      </c>
      <c r="C27" s="21">
        <v>1585960</v>
      </c>
      <c r="D27" s="21"/>
      <c r="E27" s="21">
        <v>57133213017</v>
      </c>
      <c r="F27" s="21"/>
      <c r="G27" s="21">
        <v>58489023259</v>
      </c>
      <c r="H27" s="21"/>
      <c r="I27" s="21">
        <f t="shared" si="0"/>
        <v>-1355810242</v>
      </c>
      <c r="J27" s="21"/>
      <c r="K27" s="21">
        <v>1585960</v>
      </c>
      <c r="L27" s="21"/>
      <c r="M27" s="21">
        <v>57133213017</v>
      </c>
      <c r="N27" s="21"/>
      <c r="O27" s="21">
        <v>68493221623</v>
      </c>
      <c r="P27" s="21"/>
      <c r="Q27" s="21">
        <f t="shared" si="1"/>
        <v>-11360008606</v>
      </c>
    </row>
    <row r="28" spans="1:17" s="20" customFormat="1">
      <c r="A28" s="20" t="s">
        <v>19</v>
      </c>
      <c r="C28" s="21">
        <v>86975360</v>
      </c>
      <c r="D28" s="21"/>
      <c r="E28" s="21">
        <v>1313294841875</v>
      </c>
      <c r="F28" s="21"/>
      <c r="G28" s="21">
        <v>1473241876600</v>
      </c>
      <c r="H28" s="21"/>
      <c r="I28" s="21">
        <f t="shared" si="0"/>
        <v>-159947034725</v>
      </c>
      <c r="J28" s="21"/>
      <c r="K28" s="21">
        <v>86975360</v>
      </c>
      <c r="L28" s="21"/>
      <c r="M28" s="21">
        <v>1313294841875</v>
      </c>
      <c r="N28" s="21"/>
      <c r="O28" s="21">
        <v>1141466398025</v>
      </c>
      <c r="P28" s="21"/>
      <c r="Q28" s="21">
        <f t="shared" si="1"/>
        <v>171828443850</v>
      </c>
    </row>
    <row r="29" spans="1:17" s="20" customFormat="1">
      <c r="A29" s="20" t="s">
        <v>67</v>
      </c>
      <c r="C29" s="21">
        <v>68129</v>
      </c>
      <c r="D29" s="21"/>
      <c r="E29" s="21">
        <v>702971304</v>
      </c>
      <c r="F29" s="21"/>
      <c r="G29" s="21">
        <v>885147876</v>
      </c>
      <c r="H29" s="21"/>
      <c r="I29" s="21">
        <f t="shared" si="0"/>
        <v>-182176572</v>
      </c>
      <c r="J29" s="21"/>
      <c r="K29" s="21">
        <v>68129</v>
      </c>
      <c r="L29" s="21"/>
      <c r="M29" s="21">
        <v>702971304</v>
      </c>
      <c r="N29" s="21"/>
      <c r="O29" s="21">
        <v>890651598</v>
      </c>
      <c r="P29" s="21"/>
      <c r="Q29" s="21">
        <f t="shared" si="1"/>
        <v>-187680294</v>
      </c>
    </row>
    <row r="30" spans="1:17" s="20" customFormat="1">
      <c r="A30" s="20" t="s">
        <v>59</v>
      </c>
      <c r="C30" s="21">
        <v>193740646</v>
      </c>
      <c r="D30" s="21"/>
      <c r="E30" s="21">
        <v>1022641691419</v>
      </c>
      <c r="F30" s="21"/>
      <c r="G30" s="21">
        <v>1170087707382</v>
      </c>
      <c r="H30" s="21"/>
      <c r="I30" s="21">
        <f t="shared" si="0"/>
        <v>-147446015963</v>
      </c>
      <c r="J30" s="21"/>
      <c r="K30" s="21">
        <v>193740646</v>
      </c>
      <c r="L30" s="21"/>
      <c r="M30" s="21">
        <v>1022641691419</v>
      </c>
      <c r="N30" s="21"/>
      <c r="O30" s="21">
        <v>1075330832084</v>
      </c>
      <c r="P30" s="21"/>
      <c r="Q30" s="21">
        <f t="shared" si="1"/>
        <v>-52689140665</v>
      </c>
    </row>
    <row r="31" spans="1:17" s="20" customFormat="1">
      <c r="A31" s="20" t="s">
        <v>52</v>
      </c>
      <c r="C31" s="21">
        <v>2874557</v>
      </c>
      <c r="D31" s="21"/>
      <c r="E31" s="21">
        <v>99353654226</v>
      </c>
      <c r="F31" s="21"/>
      <c r="G31" s="21">
        <v>105440029937</v>
      </c>
      <c r="H31" s="21"/>
      <c r="I31" s="21">
        <f t="shared" si="0"/>
        <v>-6086375711</v>
      </c>
      <c r="J31" s="21"/>
      <c r="K31" s="21">
        <v>2874557</v>
      </c>
      <c r="L31" s="21"/>
      <c r="M31" s="21">
        <v>99353654226</v>
      </c>
      <c r="N31" s="21"/>
      <c r="O31" s="21">
        <v>135465522732</v>
      </c>
      <c r="P31" s="21"/>
      <c r="Q31" s="21">
        <f t="shared" si="1"/>
        <v>-36111868506</v>
      </c>
    </row>
    <row r="32" spans="1:17" s="20" customFormat="1">
      <c r="A32" s="20" t="s">
        <v>26</v>
      </c>
      <c r="C32" s="21">
        <v>83700997</v>
      </c>
      <c r="D32" s="21"/>
      <c r="E32" s="21">
        <v>231720288348</v>
      </c>
      <c r="F32" s="21"/>
      <c r="G32" s="21">
        <v>241288630596</v>
      </c>
      <c r="H32" s="21"/>
      <c r="I32" s="21">
        <f t="shared" si="0"/>
        <v>-9568342248</v>
      </c>
      <c r="J32" s="21"/>
      <c r="K32" s="21">
        <v>83700997</v>
      </c>
      <c r="L32" s="21"/>
      <c r="M32" s="21">
        <v>231720288348</v>
      </c>
      <c r="N32" s="21"/>
      <c r="O32" s="21">
        <v>288601037656</v>
      </c>
      <c r="P32" s="21"/>
      <c r="Q32" s="21">
        <f t="shared" si="1"/>
        <v>-56880749308</v>
      </c>
    </row>
    <row r="33" spans="1:17">
      <c r="A33" s="1" t="s">
        <v>16</v>
      </c>
      <c r="C33" s="8">
        <v>182552902</v>
      </c>
      <c r="D33" s="8"/>
      <c r="E33" s="8">
        <v>565994675455</v>
      </c>
      <c r="F33" s="8"/>
      <c r="G33" s="8">
        <v>464010383180</v>
      </c>
      <c r="H33" s="8"/>
      <c r="I33" s="8">
        <f t="shared" si="0"/>
        <v>101984292275</v>
      </c>
      <c r="J33" s="8"/>
      <c r="K33" s="8">
        <v>182552902</v>
      </c>
      <c r="L33" s="8"/>
      <c r="M33" s="8">
        <v>565994675455</v>
      </c>
      <c r="N33" s="8"/>
      <c r="O33" s="8">
        <v>525053113869</v>
      </c>
      <c r="P33" s="8"/>
      <c r="Q33" s="8">
        <f t="shared" si="1"/>
        <v>40941561586</v>
      </c>
    </row>
    <row r="34" spans="1:17">
      <c r="A34" s="1" t="s">
        <v>15</v>
      </c>
      <c r="C34" s="8">
        <v>55000000</v>
      </c>
      <c r="D34" s="8"/>
      <c r="E34" s="8">
        <v>94419839250</v>
      </c>
      <c r="F34" s="8"/>
      <c r="G34" s="8">
        <v>83430616500</v>
      </c>
      <c r="H34" s="8"/>
      <c r="I34" s="8">
        <f t="shared" si="0"/>
        <v>10989222750</v>
      </c>
      <c r="J34" s="8"/>
      <c r="K34" s="8">
        <v>55000000</v>
      </c>
      <c r="L34" s="8"/>
      <c r="M34" s="8">
        <v>94419839250</v>
      </c>
      <c r="N34" s="8"/>
      <c r="O34" s="8">
        <v>120476726654</v>
      </c>
      <c r="P34" s="8"/>
      <c r="Q34" s="8">
        <f t="shared" si="1"/>
        <v>-26056887404</v>
      </c>
    </row>
    <row r="35" spans="1:17">
      <c r="A35" s="1" t="s">
        <v>28</v>
      </c>
      <c r="C35" s="8">
        <v>20830000</v>
      </c>
      <c r="D35" s="8"/>
      <c r="E35" s="8">
        <v>76239718443</v>
      </c>
      <c r="F35" s="8"/>
      <c r="G35" s="8">
        <v>76653839673</v>
      </c>
      <c r="H35" s="8"/>
      <c r="I35" s="8">
        <f t="shared" si="0"/>
        <v>-414121230</v>
      </c>
      <c r="J35" s="8"/>
      <c r="K35" s="8">
        <v>20830000</v>
      </c>
      <c r="L35" s="8"/>
      <c r="M35" s="8">
        <v>76239718443</v>
      </c>
      <c r="N35" s="8"/>
      <c r="O35" s="8">
        <v>103985168415</v>
      </c>
      <c r="P35" s="8"/>
      <c r="Q35" s="8">
        <f t="shared" si="1"/>
        <v>-27745449972</v>
      </c>
    </row>
    <row r="36" spans="1:17">
      <c r="A36" s="1" t="s">
        <v>18</v>
      </c>
      <c r="C36" s="8">
        <v>75671122</v>
      </c>
      <c r="D36" s="8"/>
      <c r="E36" s="8">
        <v>532563822074</v>
      </c>
      <c r="F36" s="8"/>
      <c r="G36" s="8">
        <v>613050162416</v>
      </c>
      <c r="H36" s="8"/>
      <c r="I36" s="8">
        <f t="shared" si="0"/>
        <v>-80486340342</v>
      </c>
      <c r="J36" s="8"/>
      <c r="K36" s="8">
        <v>75671122</v>
      </c>
      <c r="L36" s="8"/>
      <c r="M36" s="8">
        <v>532563822074</v>
      </c>
      <c r="N36" s="8"/>
      <c r="O36" s="8">
        <v>449068646358</v>
      </c>
      <c r="P36" s="8"/>
      <c r="Q36" s="8">
        <f t="shared" si="1"/>
        <v>83495175716</v>
      </c>
    </row>
    <row r="37" spans="1:17">
      <c r="A37" s="1" t="s">
        <v>62</v>
      </c>
      <c r="C37" s="8">
        <v>47100791</v>
      </c>
      <c r="D37" s="8"/>
      <c r="E37" s="8">
        <v>1428026509453</v>
      </c>
      <c r="F37" s="8"/>
      <c r="G37" s="8">
        <v>1393379308896</v>
      </c>
      <c r="H37" s="8"/>
      <c r="I37" s="8">
        <f t="shared" si="0"/>
        <v>34647200557</v>
      </c>
      <c r="J37" s="8"/>
      <c r="K37" s="8">
        <v>47100791</v>
      </c>
      <c r="L37" s="8"/>
      <c r="M37" s="8">
        <v>1428026509453</v>
      </c>
      <c r="N37" s="8"/>
      <c r="O37" s="8">
        <v>1348899794667</v>
      </c>
      <c r="P37" s="8"/>
      <c r="Q37" s="8">
        <f t="shared" si="1"/>
        <v>79126714786</v>
      </c>
    </row>
    <row r="38" spans="1:17">
      <c r="A38" s="1" t="s">
        <v>20</v>
      </c>
      <c r="C38" s="8">
        <v>3921979</v>
      </c>
      <c r="D38" s="8"/>
      <c r="E38" s="8">
        <v>676180680935</v>
      </c>
      <c r="F38" s="8"/>
      <c r="G38" s="8">
        <v>649202069818</v>
      </c>
      <c r="H38" s="8"/>
      <c r="I38" s="8">
        <f t="shared" si="0"/>
        <v>26978611117</v>
      </c>
      <c r="J38" s="8"/>
      <c r="K38" s="8">
        <v>3921979</v>
      </c>
      <c r="L38" s="8"/>
      <c r="M38" s="8">
        <v>676180680935</v>
      </c>
      <c r="N38" s="8"/>
      <c r="O38" s="8">
        <v>603431998357</v>
      </c>
      <c r="P38" s="8"/>
      <c r="Q38" s="8">
        <f t="shared" si="1"/>
        <v>72748682578</v>
      </c>
    </row>
    <row r="39" spans="1:17">
      <c r="A39" s="1" t="s">
        <v>51</v>
      </c>
      <c r="C39" s="8">
        <v>7691309</v>
      </c>
      <c r="D39" s="8"/>
      <c r="E39" s="8">
        <v>432202699068</v>
      </c>
      <c r="F39" s="8"/>
      <c r="G39" s="8">
        <v>415841231245</v>
      </c>
      <c r="H39" s="8"/>
      <c r="I39" s="8">
        <f t="shared" si="0"/>
        <v>16361467823</v>
      </c>
      <c r="J39" s="8"/>
      <c r="K39" s="8">
        <v>7691309</v>
      </c>
      <c r="L39" s="8"/>
      <c r="M39" s="8">
        <v>432202699068</v>
      </c>
      <c r="N39" s="8"/>
      <c r="O39" s="8">
        <v>339332445707</v>
      </c>
      <c r="P39" s="8"/>
      <c r="Q39" s="8">
        <f t="shared" si="1"/>
        <v>92870253361</v>
      </c>
    </row>
    <row r="40" spans="1:17">
      <c r="A40" s="1" t="s">
        <v>50</v>
      </c>
      <c r="C40" s="8">
        <v>34111497</v>
      </c>
      <c r="D40" s="8"/>
      <c r="E40" s="8">
        <v>266521074039</v>
      </c>
      <c r="F40" s="8"/>
      <c r="G40" s="8">
        <v>277032719453</v>
      </c>
      <c r="H40" s="8"/>
      <c r="I40" s="8">
        <f t="shared" si="0"/>
        <v>-10511645414</v>
      </c>
      <c r="J40" s="8"/>
      <c r="K40" s="8">
        <v>34111497</v>
      </c>
      <c r="L40" s="8"/>
      <c r="M40" s="8">
        <v>266521074039</v>
      </c>
      <c r="N40" s="8"/>
      <c r="O40" s="8">
        <v>240560100000</v>
      </c>
      <c r="P40" s="8"/>
      <c r="Q40" s="8">
        <f t="shared" si="1"/>
        <v>25960974039</v>
      </c>
    </row>
    <row r="41" spans="1:17">
      <c r="A41" s="1" t="s">
        <v>35</v>
      </c>
      <c r="C41" s="8">
        <v>3898275</v>
      </c>
      <c r="D41" s="8"/>
      <c r="E41" s="8">
        <v>85096762591</v>
      </c>
      <c r="F41" s="8"/>
      <c r="G41" s="8">
        <v>85329267407</v>
      </c>
      <c r="H41" s="8"/>
      <c r="I41" s="8">
        <f t="shared" si="0"/>
        <v>-232504816</v>
      </c>
      <c r="J41" s="8"/>
      <c r="K41" s="8">
        <v>3898275</v>
      </c>
      <c r="L41" s="8"/>
      <c r="M41" s="8">
        <v>85096762591</v>
      </c>
      <c r="N41" s="8"/>
      <c r="O41" s="8">
        <v>79555397814</v>
      </c>
      <c r="P41" s="8"/>
      <c r="Q41" s="8">
        <f t="shared" si="1"/>
        <v>5541364777</v>
      </c>
    </row>
    <row r="42" spans="1:17">
      <c r="A42" s="1" t="s">
        <v>44</v>
      </c>
      <c r="C42" s="8">
        <v>5156472</v>
      </c>
      <c r="D42" s="8"/>
      <c r="E42" s="8">
        <v>100721792984</v>
      </c>
      <c r="F42" s="8"/>
      <c r="G42" s="8">
        <v>116816776698</v>
      </c>
      <c r="H42" s="8"/>
      <c r="I42" s="8">
        <f t="shared" si="0"/>
        <v>-16094983714</v>
      </c>
      <c r="J42" s="8"/>
      <c r="K42" s="8">
        <v>5156472</v>
      </c>
      <c r="L42" s="8"/>
      <c r="M42" s="8">
        <v>100721792984</v>
      </c>
      <c r="N42" s="8"/>
      <c r="O42" s="8">
        <v>117534387437</v>
      </c>
      <c r="P42" s="8"/>
      <c r="Q42" s="8">
        <f t="shared" si="1"/>
        <v>-16812594453</v>
      </c>
    </row>
    <row r="43" spans="1:17">
      <c r="A43" s="1" t="s">
        <v>23</v>
      </c>
      <c r="C43" s="8">
        <v>2</v>
      </c>
      <c r="D43" s="8"/>
      <c r="E43" s="8">
        <v>30298</v>
      </c>
      <c r="F43" s="8"/>
      <c r="G43" s="8">
        <v>122971127553</v>
      </c>
      <c r="H43" s="8"/>
      <c r="I43" s="8">
        <f t="shared" si="0"/>
        <v>-122971097255</v>
      </c>
      <c r="J43" s="8"/>
      <c r="K43" s="8">
        <v>2</v>
      </c>
      <c r="L43" s="8"/>
      <c r="M43" s="8">
        <v>30298</v>
      </c>
      <c r="N43" s="8"/>
      <c r="O43" s="8">
        <v>29114</v>
      </c>
      <c r="P43" s="8"/>
      <c r="Q43" s="8">
        <f t="shared" si="1"/>
        <v>1184</v>
      </c>
    </row>
    <row r="44" spans="1:17">
      <c r="A44" s="1" t="s">
        <v>65</v>
      </c>
      <c r="C44" s="8">
        <v>11589687</v>
      </c>
      <c r="D44" s="8"/>
      <c r="E44" s="8">
        <v>296428340763</v>
      </c>
      <c r="F44" s="8"/>
      <c r="G44" s="8">
        <v>323041223280</v>
      </c>
      <c r="H44" s="8"/>
      <c r="I44" s="8">
        <f t="shared" si="0"/>
        <v>-26612882517</v>
      </c>
      <c r="J44" s="8"/>
      <c r="K44" s="8">
        <v>11589687</v>
      </c>
      <c r="L44" s="8"/>
      <c r="M44" s="8">
        <v>296428340763</v>
      </c>
      <c r="N44" s="8"/>
      <c r="O44" s="8">
        <v>255875376927</v>
      </c>
      <c r="P44" s="8"/>
      <c r="Q44" s="8">
        <f t="shared" si="1"/>
        <v>40552963836</v>
      </c>
    </row>
    <row r="45" spans="1:17">
      <c r="A45" s="1" t="s">
        <v>68</v>
      </c>
      <c r="C45" s="8">
        <v>34075939</v>
      </c>
      <c r="D45" s="8"/>
      <c r="E45" s="8">
        <v>135662114587</v>
      </c>
      <c r="F45" s="8"/>
      <c r="G45" s="8">
        <v>147627682927</v>
      </c>
      <c r="H45" s="8"/>
      <c r="I45" s="8">
        <f t="shared" si="0"/>
        <v>-11965568340</v>
      </c>
      <c r="J45" s="8"/>
      <c r="K45" s="8">
        <v>34075939</v>
      </c>
      <c r="L45" s="8"/>
      <c r="M45" s="8">
        <v>135662114587</v>
      </c>
      <c r="N45" s="8"/>
      <c r="O45" s="8">
        <v>177356196495</v>
      </c>
      <c r="P45" s="8"/>
      <c r="Q45" s="8">
        <f t="shared" si="1"/>
        <v>-41694081908</v>
      </c>
    </row>
    <row r="46" spans="1:17">
      <c r="A46" s="1" t="s">
        <v>21</v>
      </c>
      <c r="C46" s="8">
        <v>2741383</v>
      </c>
      <c r="D46" s="8"/>
      <c r="E46" s="8">
        <v>107340577065</v>
      </c>
      <c r="F46" s="8"/>
      <c r="G46" s="8">
        <v>116033556015</v>
      </c>
      <c r="H46" s="8"/>
      <c r="I46" s="8">
        <f t="shared" si="0"/>
        <v>-8692978950</v>
      </c>
      <c r="J46" s="8"/>
      <c r="K46" s="8">
        <v>2741383</v>
      </c>
      <c r="L46" s="8"/>
      <c r="M46" s="8">
        <v>107340577065</v>
      </c>
      <c r="N46" s="8"/>
      <c r="O46" s="8">
        <v>128269128268</v>
      </c>
      <c r="P46" s="8"/>
      <c r="Q46" s="8">
        <f t="shared" si="1"/>
        <v>-20928551203</v>
      </c>
    </row>
    <row r="47" spans="1:17">
      <c r="A47" s="1" t="s">
        <v>66</v>
      </c>
      <c r="C47" s="8">
        <v>18769593</v>
      </c>
      <c r="D47" s="8"/>
      <c r="E47" s="8">
        <v>255053683308</v>
      </c>
      <c r="F47" s="8"/>
      <c r="G47" s="8">
        <v>281174762799</v>
      </c>
      <c r="H47" s="8"/>
      <c r="I47" s="8">
        <f t="shared" si="0"/>
        <v>-26121079491</v>
      </c>
      <c r="J47" s="8"/>
      <c r="K47" s="8">
        <v>18769593</v>
      </c>
      <c r="L47" s="8"/>
      <c r="M47" s="8">
        <v>255053683308</v>
      </c>
      <c r="N47" s="8"/>
      <c r="O47" s="8">
        <v>393681983746</v>
      </c>
      <c r="P47" s="8"/>
      <c r="Q47" s="8">
        <f t="shared" si="1"/>
        <v>-138628300438</v>
      </c>
    </row>
    <row r="48" spans="1:17">
      <c r="A48" s="1" t="s">
        <v>57</v>
      </c>
      <c r="C48" s="8">
        <v>5400000</v>
      </c>
      <c r="D48" s="8"/>
      <c r="E48" s="8">
        <v>309457705500</v>
      </c>
      <c r="F48" s="8"/>
      <c r="G48" s="8">
        <v>323789918400</v>
      </c>
      <c r="H48" s="8"/>
      <c r="I48" s="8">
        <f t="shared" si="0"/>
        <v>-14332212900</v>
      </c>
      <c r="J48" s="8"/>
      <c r="K48" s="8">
        <v>5400000</v>
      </c>
      <c r="L48" s="8"/>
      <c r="M48" s="8">
        <v>309457705500</v>
      </c>
      <c r="N48" s="8"/>
      <c r="O48" s="8">
        <v>285248611795</v>
      </c>
      <c r="P48" s="8"/>
      <c r="Q48" s="8">
        <f t="shared" si="1"/>
        <v>24209093705</v>
      </c>
    </row>
    <row r="49" spans="1:17">
      <c r="A49" s="1" t="s">
        <v>37</v>
      </c>
      <c r="C49" s="8">
        <v>3583604</v>
      </c>
      <c r="D49" s="8"/>
      <c r="E49" s="8">
        <v>32131779636</v>
      </c>
      <c r="F49" s="8"/>
      <c r="G49" s="8">
        <v>35658438377</v>
      </c>
      <c r="H49" s="8"/>
      <c r="I49" s="8">
        <f t="shared" si="0"/>
        <v>-3526658741</v>
      </c>
      <c r="J49" s="8"/>
      <c r="K49" s="8">
        <v>3583604</v>
      </c>
      <c r="L49" s="8"/>
      <c r="M49" s="8">
        <v>32131779636</v>
      </c>
      <c r="N49" s="8"/>
      <c r="O49" s="8">
        <v>33521069443</v>
      </c>
      <c r="P49" s="8"/>
      <c r="Q49" s="8">
        <f t="shared" si="1"/>
        <v>-1389289807</v>
      </c>
    </row>
    <row r="50" spans="1:17">
      <c r="A50" s="1" t="s">
        <v>69</v>
      </c>
      <c r="C50" s="8">
        <v>150000000</v>
      </c>
      <c r="D50" s="8"/>
      <c r="E50" s="8">
        <v>142695877500</v>
      </c>
      <c r="F50" s="8"/>
      <c r="G50" s="8">
        <v>145609594582</v>
      </c>
      <c r="H50" s="8"/>
      <c r="I50" s="8">
        <f t="shared" si="0"/>
        <v>-2913717082</v>
      </c>
      <c r="J50" s="8"/>
      <c r="K50" s="8">
        <v>150000000</v>
      </c>
      <c r="L50" s="8"/>
      <c r="M50" s="8">
        <v>142695877500</v>
      </c>
      <c r="N50" s="8"/>
      <c r="O50" s="8">
        <v>145609594582</v>
      </c>
      <c r="P50" s="8"/>
      <c r="Q50" s="8">
        <f t="shared" si="1"/>
        <v>-2913717082</v>
      </c>
    </row>
    <row r="51" spans="1:17">
      <c r="A51" s="1" t="s">
        <v>54</v>
      </c>
      <c r="C51" s="8">
        <v>2362689</v>
      </c>
      <c r="D51" s="8"/>
      <c r="E51" s="8">
        <v>89553300047</v>
      </c>
      <c r="F51" s="8"/>
      <c r="G51" s="8">
        <v>98548556778</v>
      </c>
      <c r="H51" s="8"/>
      <c r="I51" s="8">
        <f t="shared" si="0"/>
        <v>-8995256731</v>
      </c>
      <c r="J51" s="8"/>
      <c r="K51" s="8">
        <v>2362689</v>
      </c>
      <c r="L51" s="8"/>
      <c r="M51" s="8">
        <v>89553300047</v>
      </c>
      <c r="N51" s="8"/>
      <c r="O51" s="8">
        <v>103574627119</v>
      </c>
      <c r="P51" s="8"/>
      <c r="Q51" s="8">
        <f t="shared" si="1"/>
        <v>-14021327072</v>
      </c>
    </row>
    <row r="52" spans="1:17">
      <c r="A52" s="1" t="s">
        <v>38</v>
      </c>
      <c r="C52" s="8">
        <v>3245726</v>
      </c>
      <c r="D52" s="8"/>
      <c r="E52" s="8">
        <v>26166216974</v>
      </c>
      <c r="F52" s="8"/>
      <c r="G52" s="8">
        <v>26908292178</v>
      </c>
      <c r="H52" s="8"/>
      <c r="I52" s="8">
        <f t="shared" si="0"/>
        <v>-742075204</v>
      </c>
      <c r="J52" s="8"/>
      <c r="K52" s="8">
        <v>3245726</v>
      </c>
      <c r="L52" s="8"/>
      <c r="M52" s="8">
        <v>26166216974</v>
      </c>
      <c r="N52" s="8"/>
      <c r="O52" s="8">
        <v>49802925422</v>
      </c>
      <c r="P52" s="8"/>
      <c r="Q52" s="8">
        <f t="shared" si="1"/>
        <v>-23636708448</v>
      </c>
    </row>
    <row r="53" spans="1:17">
      <c r="A53" s="1" t="s">
        <v>64</v>
      </c>
      <c r="C53" s="8">
        <v>4179296</v>
      </c>
      <c r="D53" s="8"/>
      <c r="E53" s="8">
        <v>59159071648</v>
      </c>
      <c r="F53" s="8"/>
      <c r="G53" s="8">
        <v>70791473377</v>
      </c>
      <c r="H53" s="8"/>
      <c r="I53" s="8">
        <f t="shared" si="0"/>
        <v>-11632401729</v>
      </c>
      <c r="J53" s="8"/>
      <c r="K53" s="8">
        <v>4179296</v>
      </c>
      <c r="L53" s="8"/>
      <c r="M53" s="8">
        <v>59159071648</v>
      </c>
      <c r="N53" s="8"/>
      <c r="O53" s="8">
        <v>83686821579</v>
      </c>
      <c r="P53" s="8"/>
      <c r="Q53" s="8">
        <f t="shared" si="1"/>
        <v>-24527749931</v>
      </c>
    </row>
    <row r="54" spans="1:17">
      <c r="A54" s="1" t="s">
        <v>34</v>
      </c>
      <c r="C54" s="8">
        <v>28258031</v>
      </c>
      <c r="D54" s="8"/>
      <c r="E54" s="8">
        <v>197752865837</v>
      </c>
      <c r="F54" s="8"/>
      <c r="G54" s="8">
        <v>236236022967</v>
      </c>
      <c r="H54" s="8"/>
      <c r="I54" s="8">
        <f t="shared" si="0"/>
        <v>-38483157130</v>
      </c>
      <c r="J54" s="8"/>
      <c r="K54" s="8">
        <v>28258031</v>
      </c>
      <c r="L54" s="8"/>
      <c r="M54" s="8">
        <v>197752865837</v>
      </c>
      <c r="N54" s="8"/>
      <c r="O54" s="8">
        <v>232611553000</v>
      </c>
      <c r="P54" s="8"/>
      <c r="Q54" s="8">
        <f t="shared" si="1"/>
        <v>-34858687163</v>
      </c>
    </row>
    <row r="55" spans="1:17">
      <c r="A55" s="1" t="s">
        <v>30</v>
      </c>
      <c r="C55" s="8">
        <v>2761729</v>
      </c>
      <c r="D55" s="8"/>
      <c r="E55" s="8">
        <v>107560725193</v>
      </c>
      <c r="F55" s="8"/>
      <c r="G55" s="8">
        <v>109537338826</v>
      </c>
      <c r="H55" s="8"/>
      <c r="I55" s="8">
        <f t="shared" si="0"/>
        <v>-1976613633</v>
      </c>
      <c r="J55" s="8"/>
      <c r="K55" s="8">
        <v>2761729</v>
      </c>
      <c r="L55" s="8"/>
      <c r="M55" s="8">
        <v>107560725193</v>
      </c>
      <c r="N55" s="8"/>
      <c r="O55" s="8">
        <v>28387460936</v>
      </c>
      <c r="P55" s="8"/>
      <c r="Q55" s="8">
        <f t="shared" si="1"/>
        <v>79173264257</v>
      </c>
    </row>
    <row r="56" spans="1:17">
      <c r="A56" s="1" t="s">
        <v>49</v>
      </c>
      <c r="C56" s="8">
        <v>11496875</v>
      </c>
      <c r="D56" s="8"/>
      <c r="E56" s="8">
        <v>105827619178</v>
      </c>
      <c r="F56" s="8"/>
      <c r="G56" s="8">
        <v>137200774176</v>
      </c>
      <c r="H56" s="8"/>
      <c r="I56" s="8">
        <f t="shared" si="0"/>
        <v>-31373154998</v>
      </c>
      <c r="J56" s="8"/>
      <c r="K56" s="8">
        <v>11496875</v>
      </c>
      <c r="L56" s="8"/>
      <c r="M56" s="8">
        <v>105827619178</v>
      </c>
      <c r="N56" s="8"/>
      <c r="O56" s="8">
        <v>94628352149</v>
      </c>
      <c r="P56" s="8"/>
      <c r="Q56" s="8">
        <f t="shared" si="1"/>
        <v>11199267029</v>
      </c>
    </row>
    <row r="57" spans="1:17">
      <c r="A57" s="1" t="s">
        <v>33</v>
      </c>
      <c r="C57" s="8">
        <v>7825000</v>
      </c>
      <c r="D57" s="8"/>
      <c r="E57" s="8">
        <v>30017004783</v>
      </c>
      <c r="F57" s="8"/>
      <c r="G57" s="8">
        <v>28383532121</v>
      </c>
      <c r="H57" s="8"/>
      <c r="I57" s="8">
        <f t="shared" si="0"/>
        <v>1633472662</v>
      </c>
      <c r="J57" s="8"/>
      <c r="K57" s="8">
        <v>7825000</v>
      </c>
      <c r="L57" s="8"/>
      <c r="M57" s="8">
        <v>30017004783</v>
      </c>
      <c r="N57" s="8"/>
      <c r="O57" s="8">
        <v>70138204751</v>
      </c>
      <c r="P57" s="8"/>
      <c r="Q57" s="8">
        <f t="shared" si="1"/>
        <v>-40121199968</v>
      </c>
    </row>
    <row r="58" spans="1:17">
      <c r="A58" s="1" t="s">
        <v>55</v>
      </c>
      <c r="C58" s="8">
        <v>250000</v>
      </c>
      <c r="D58" s="8"/>
      <c r="E58" s="8">
        <v>2654113524</v>
      </c>
      <c r="F58" s="8"/>
      <c r="G58" s="8">
        <v>2659083750</v>
      </c>
      <c r="H58" s="8"/>
      <c r="I58" s="8">
        <f t="shared" si="0"/>
        <v>-4970226</v>
      </c>
      <c r="J58" s="8"/>
      <c r="K58" s="8">
        <v>250000</v>
      </c>
      <c r="L58" s="8"/>
      <c r="M58" s="8">
        <v>2654113524</v>
      </c>
      <c r="N58" s="8"/>
      <c r="O58" s="8">
        <v>3138602124</v>
      </c>
      <c r="P58" s="8"/>
      <c r="Q58" s="8">
        <f t="shared" si="1"/>
        <v>-484488600</v>
      </c>
    </row>
    <row r="59" spans="1:17">
      <c r="A59" s="1" t="s">
        <v>45</v>
      </c>
      <c r="C59" s="8">
        <v>1014534</v>
      </c>
      <c r="D59" s="8"/>
      <c r="E59" s="8">
        <v>50525725887</v>
      </c>
      <c r="F59" s="8"/>
      <c r="G59" s="8">
        <v>51282099029</v>
      </c>
      <c r="H59" s="8"/>
      <c r="I59" s="8">
        <f t="shared" si="0"/>
        <v>-756373142</v>
      </c>
      <c r="J59" s="8"/>
      <c r="K59" s="8">
        <v>1014534</v>
      </c>
      <c r="L59" s="8"/>
      <c r="M59" s="8">
        <v>50525725887</v>
      </c>
      <c r="N59" s="8"/>
      <c r="O59" s="8">
        <v>52896703563</v>
      </c>
      <c r="P59" s="8"/>
      <c r="Q59" s="8">
        <f t="shared" si="1"/>
        <v>-2370977676</v>
      </c>
    </row>
    <row r="60" spans="1:17">
      <c r="A60" s="1" t="s">
        <v>36</v>
      </c>
      <c r="C60" s="8">
        <v>16666666</v>
      </c>
      <c r="D60" s="8"/>
      <c r="E60" s="8">
        <v>79557131817</v>
      </c>
      <c r="F60" s="8"/>
      <c r="G60" s="8">
        <v>75067339497</v>
      </c>
      <c r="H60" s="8"/>
      <c r="I60" s="8">
        <f t="shared" si="0"/>
        <v>4489792320</v>
      </c>
      <c r="J60" s="8"/>
      <c r="K60" s="8">
        <v>16666666</v>
      </c>
      <c r="L60" s="8"/>
      <c r="M60" s="8">
        <v>79557131817</v>
      </c>
      <c r="N60" s="8"/>
      <c r="O60" s="8">
        <v>73705398000</v>
      </c>
      <c r="P60" s="8"/>
      <c r="Q60" s="8">
        <f t="shared" si="1"/>
        <v>5851733817</v>
      </c>
    </row>
    <row r="61" spans="1:17">
      <c r="A61" s="1" t="s">
        <v>32</v>
      </c>
      <c r="C61" s="8">
        <v>7527460</v>
      </c>
      <c r="D61" s="8"/>
      <c r="E61" s="8">
        <v>115906583285</v>
      </c>
      <c r="F61" s="8"/>
      <c r="G61" s="8">
        <v>133790168440</v>
      </c>
      <c r="H61" s="8"/>
      <c r="I61" s="8">
        <f t="shared" si="0"/>
        <v>-17883585155</v>
      </c>
      <c r="J61" s="8"/>
      <c r="K61" s="8">
        <v>7527460</v>
      </c>
      <c r="L61" s="8"/>
      <c r="M61" s="8">
        <v>115906583285</v>
      </c>
      <c r="N61" s="8"/>
      <c r="O61" s="8">
        <v>154551338940</v>
      </c>
      <c r="P61" s="8"/>
      <c r="Q61" s="8">
        <f t="shared" si="1"/>
        <v>-38644755655</v>
      </c>
    </row>
    <row r="62" spans="1:17">
      <c r="A62" s="1" t="s">
        <v>128</v>
      </c>
      <c r="C62" s="8">
        <v>200000</v>
      </c>
      <c r="D62" s="8"/>
      <c r="E62" s="8">
        <v>198993925812</v>
      </c>
      <c r="F62" s="8"/>
      <c r="G62" s="8">
        <v>199292727312</v>
      </c>
      <c r="H62" s="8"/>
      <c r="I62" s="8">
        <f t="shared" si="0"/>
        <v>-298801500</v>
      </c>
      <c r="J62" s="8"/>
      <c r="K62" s="8">
        <v>200000</v>
      </c>
      <c r="L62" s="8"/>
      <c r="M62" s="8">
        <v>198993925812</v>
      </c>
      <c r="N62" s="8"/>
      <c r="O62" s="8">
        <v>199292727312</v>
      </c>
      <c r="P62" s="8"/>
      <c r="Q62" s="8">
        <f t="shared" si="1"/>
        <v>-298801500</v>
      </c>
    </row>
    <row r="63" spans="1:17">
      <c r="A63" s="1" t="s">
        <v>96</v>
      </c>
      <c r="C63" s="8">
        <v>101150</v>
      </c>
      <c r="D63" s="8"/>
      <c r="E63" s="8">
        <v>100363065896</v>
      </c>
      <c r="F63" s="8"/>
      <c r="G63" s="8">
        <v>98549775115</v>
      </c>
      <c r="H63" s="8"/>
      <c r="I63" s="8">
        <f t="shared" si="0"/>
        <v>1813290781</v>
      </c>
      <c r="J63" s="8"/>
      <c r="K63" s="8">
        <v>101150</v>
      </c>
      <c r="L63" s="8"/>
      <c r="M63" s="8">
        <v>100363065896</v>
      </c>
      <c r="N63" s="8"/>
      <c r="O63" s="8">
        <v>84969062217</v>
      </c>
      <c r="P63" s="8"/>
      <c r="Q63" s="8">
        <f t="shared" si="1"/>
        <v>15394003679</v>
      </c>
    </row>
    <row r="64" spans="1:17">
      <c r="A64" s="1" t="s">
        <v>102</v>
      </c>
      <c r="C64" s="8">
        <v>100</v>
      </c>
      <c r="D64" s="8"/>
      <c r="E64" s="8">
        <v>78385790</v>
      </c>
      <c r="F64" s="8"/>
      <c r="G64" s="8">
        <v>76146196</v>
      </c>
      <c r="H64" s="8"/>
      <c r="I64" s="8">
        <f t="shared" si="0"/>
        <v>2239594</v>
      </c>
      <c r="J64" s="8"/>
      <c r="K64" s="8">
        <v>100</v>
      </c>
      <c r="L64" s="8"/>
      <c r="M64" s="8">
        <v>78385790</v>
      </c>
      <c r="N64" s="8"/>
      <c r="O64" s="8">
        <v>73300282</v>
      </c>
      <c r="P64" s="8"/>
      <c r="Q64" s="8">
        <f t="shared" si="1"/>
        <v>5085508</v>
      </c>
    </row>
    <row r="65" spans="1:17">
      <c r="A65" s="1" t="s">
        <v>104</v>
      </c>
      <c r="C65" s="8">
        <v>223409</v>
      </c>
      <c r="D65" s="8"/>
      <c r="E65" s="8">
        <v>206912949199</v>
      </c>
      <c r="F65" s="8"/>
      <c r="G65" s="8">
        <v>203316716234</v>
      </c>
      <c r="H65" s="8"/>
      <c r="I65" s="8">
        <f t="shared" si="0"/>
        <v>3596232965</v>
      </c>
      <c r="J65" s="8"/>
      <c r="K65" s="8">
        <v>223409</v>
      </c>
      <c r="L65" s="8"/>
      <c r="M65" s="8">
        <v>206912949199</v>
      </c>
      <c r="N65" s="8"/>
      <c r="O65" s="8">
        <v>181753531244</v>
      </c>
      <c r="P65" s="8"/>
      <c r="Q65" s="8">
        <f t="shared" si="1"/>
        <v>25159417955</v>
      </c>
    </row>
    <row r="66" spans="1:17">
      <c r="A66" s="1" t="s">
        <v>107</v>
      </c>
      <c r="C66" s="8">
        <v>392486</v>
      </c>
      <c r="D66" s="8"/>
      <c r="E66" s="8">
        <v>360217222492</v>
      </c>
      <c r="F66" s="8"/>
      <c r="G66" s="8">
        <v>353118437640</v>
      </c>
      <c r="H66" s="8"/>
      <c r="I66" s="8">
        <f t="shared" si="0"/>
        <v>7098784852</v>
      </c>
      <c r="J66" s="8"/>
      <c r="K66" s="8">
        <v>392486</v>
      </c>
      <c r="L66" s="8"/>
      <c r="M66" s="8">
        <v>360217222492</v>
      </c>
      <c r="N66" s="8"/>
      <c r="O66" s="8">
        <v>315247530997</v>
      </c>
      <c r="P66" s="8"/>
      <c r="Q66" s="8">
        <f t="shared" si="1"/>
        <v>44969691495</v>
      </c>
    </row>
    <row r="67" spans="1:17">
      <c r="A67" s="1" t="s">
        <v>110</v>
      </c>
      <c r="C67" s="8">
        <v>533636</v>
      </c>
      <c r="D67" s="8"/>
      <c r="E67" s="8">
        <v>479641140563</v>
      </c>
      <c r="F67" s="8"/>
      <c r="G67" s="8">
        <v>472182261450</v>
      </c>
      <c r="H67" s="8"/>
      <c r="I67" s="8">
        <f t="shared" si="0"/>
        <v>7458879113</v>
      </c>
      <c r="J67" s="8"/>
      <c r="K67" s="8">
        <v>533636</v>
      </c>
      <c r="L67" s="8"/>
      <c r="M67" s="8">
        <v>479641140563</v>
      </c>
      <c r="N67" s="8"/>
      <c r="O67" s="8">
        <v>429679875242</v>
      </c>
      <c r="P67" s="8"/>
      <c r="Q67" s="8">
        <f t="shared" si="1"/>
        <v>49961265321</v>
      </c>
    </row>
    <row r="68" spans="1:17">
      <c r="A68" s="1" t="s">
        <v>116</v>
      </c>
      <c r="C68" s="8">
        <v>136625</v>
      </c>
      <c r="D68" s="8"/>
      <c r="E68" s="8">
        <v>111978044050</v>
      </c>
      <c r="F68" s="8"/>
      <c r="G68" s="8">
        <v>109430449635</v>
      </c>
      <c r="H68" s="8"/>
      <c r="I68" s="8">
        <f t="shared" si="0"/>
        <v>2547594415</v>
      </c>
      <c r="J68" s="8"/>
      <c r="K68" s="8">
        <v>136625</v>
      </c>
      <c r="L68" s="8"/>
      <c r="M68" s="8">
        <v>111978044050</v>
      </c>
      <c r="N68" s="8"/>
      <c r="O68" s="8">
        <v>105355966053</v>
      </c>
      <c r="P68" s="8"/>
      <c r="Q68" s="8">
        <f t="shared" si="1"/>
        <v>6622077997</v>
      </c>
    </row>
    <row r="69" spans="1:17">
      <c r="A69" s="1" t="s">
        <v>99</v>
      </c>
      <c r="C69" s="8">
        <v>11089</v>
      </c>
      <c r="D69" s="8"/>
      <c r="E69" s="8">
        <v>10960376691</v>
      </c>
      <c r="F69" s="8"/>
      <c r="G69" s="8">
        <v>10755267374</v>
      </c>
      <c r="H69" s="8"/>
      <c r="I69" s="8">
        <f t="shared" si="0"/>
        <v>205109317</v>
      </c>
      <c r="J69" s="8"/>
      <c r="K69" s="8">
        <v>11089</v>
      </c>
      <c r="L69" s="8"/>
      <c r="M69" s="8">
        <v>10960376691</v>
      </c>
      <c r="N69" s="8"/>
      <c r="O69" s="8">
        <v>9982509178</v>
      </c>
      <c r="P69" s="8"/>
      <c r="Q69" s="8">
        <f t="shared" si="1"/>
        <v>977867513</v>
      </c>
    </row>
    <row r="70" spans="1:17">
      <c r="A70" s="1" t="s">
        <v>113</v>
      </c>
      <c r="C70" s="8">
        <v>89244</v>
      </c>
      <c r="D70" s="8"/>
      <c r="E70" s="8">
        <v>77538979512</v>
      </c>
      <c r="F70" s="8"/>
      <c r="G70" s="8">
        <v>76368711138</v>
      </c>
      <c r="H70" s="8"/>
      <c r="I70" s="8">
        <f t="shared" si="0"/>
        <v>1170268374</v>
      </c>
      <c r="J70" s="8"/>
      <c r="K70" s="8">
        <v>89244</v>
      </c>
      <c r="L70" s="8"/>
      <c r="M70" s="8">
        <v>77538979512</v>
      </c>
      <c r="N70" s="8"/>
      <c r="O70" s="8">
        <v>66097223721</v>
      </c>
      <c r="P70" s="8"/>
      <c r="Q70" s="8">
        <f t="shared" si="1"/>
        <v>11441755791</v>
      </c>
    </row>
    <row r="71" spans="1:17">
      <c r="A71" s="1" t="s">
        <v>119</v>
      </c>
      <c r="C71" s="8">
        <v>36370</v>
      </c>
      <c r="D71" s="8"/>
      <c r="E71" s="8">
        <v>31155440652</v>
      </c>
      <c r="F71" s="8"/>
      <c r="G71" s="8">
        <v>30486353946</v>
      </c>
      <c r="H71" s="8"/>
      <c r="I71" s="8">
        <f t="shared" si="0"/>
        <v>669086706</v>
      </c>
      <c r="J71" s="8"/>
      <c r="K71" s="8">
        <v>36370</v>
      </c>
      <c r="L71" s="8"/>
      <c r="M71" s="8">
        <v>31155440652</v>
      </c>
      <c r="N71" s="8"/>
      <c r="O71" s="8">
        <v>29230363038</v>
      </c>
      <c r="P71" s="8"/>
      <c r="Q71" s="8">
        <f t="shared" si="1"/>
        <v>1925077614</v>
      </c>
    </row>
    <row r="72" spans="1:17">
      <c r="A72" s="1" t="s">
        <v>80</v>
      </c>
      <c r="C72" s="8">
        <v>56440</v>
      </c>
      <c r="D72" s="8"/>
      <c r="E72" s="8">
        <v>44739214747</v>
      </c>
      <c r="F72" s="8"/>
      <c r="G72" s="8">
        <v>43832388339</v>
      </c>
      <c r="H72" s="8"/>
      <c r="I72" s="8">
        <f t="shared" si="0"/>
        <v>906826408</v>
      </c>
      <c r="J72" s="8"/>
      <c r="K72" s="8">
        <v>56440</v>
      </c>
      <c r="L72" s="8"/>
      <c r="M72" s="8">
        <v>44739214747</v>
      </c>
      <c r="N72" s="8"/>
      <c r="O72" s="8">
        <v>42209825120</v>
      </c>
      <c r="P72" s="8"/>
      <c r="Q72" s="8">
        <f t="shared" si="1"/>
        <v>2529389627</v>
      </c>
    </row>
    <row r="73" spans="1:17">
      <c r="A73" s="1" t="s">
        <v>84</v>
      </c>
      <c r="C73" s="8">
        <v>352535</v>
      </c>
      <c r="D73" s="8"/>
      <c r="E73" s="8">
        <v>274920410942</v>
      </c>
      <c r="F73" s="8"/>
      <c r="G73" s="8">
        <v>271194528737</v>
      </c>
      <c r="H73" s="8"/>
      <c r="I73" s="8">
        <f t="shared" ref="I73:I82" si="2">E73-G73</f>
        <v>3725882205</v>
      </c>
      <c r="J73" s="8"/>
      <c r="K73" s="8">
        <v>352535</v>
      </c>
      <c r="L73" s="8"/>
      <c r="M73" s="8">
        <v>274920410942</v>
      </c>
      <c r="N73" s="8"/>
      <c r="O73" s="8">
        <v>258597525580</v>
      </c>
      <c r="P73" s="8"/>
      <c r="Q73" s="8">
        <f t="shared" ref="Q73:Q82" si="3">M73-O73</f>
        <v>16322885362</v>
      </c>
    </row>
    <row r="74" spans="1:17">
      <c r="A74" s="1" t="s">
        <v>87</v>
      </c>
      <c r="C74" s="8">
        <v>25400</v>
      </c>
      <c r="D74" s="8"/>
      <c r="E74" s="8">
        <v>19370592443</v>
      </c>
      <c r="F74" s="8"/>
      <c r="G74" s="8">
        <v>18902047382</v>
      </c>
      <c r="H74" s="8"/>
      <c r="I74" s="8">
        <f t="shared" si="2"/>
        <v>468545061</v>
      </c>
      <c r="J74" s="8"/>
      <c r="K74" s="8">
        <v>25400</v>
      </c>
      <c r="L74" s="8"/>
      <c r="M74" s="8">
        <v>19370592443</v>
      </c>
      <c r="N74" s="8"/>
      <c r="O74" s="8">
        <v>18176158826</v>
      </c>
      <c r="P74" s="8"/>
      <c r="Q74" s="8">
        <f t="shared" si="3"/>
        <v>1194433617</v>
      </c>
    </row>
    <row r="75" spans="1:17">
      <c r="A75" s="1" t="s">
        <v>125</v>
      </c>
      <c r="C75" s="8">
        <v>200000</v>
      </c>
      <c r="D75" s="8"/>
      <c r="E75" s="8">
        <v>195962475362</v>
      </c>
      <c r="F75" s="8"/>
      <c r="G75" s="8">
        <v>195760511975</v>
      </c>
      <c r="H75" s="8"/>
      <c r="I75" s="8">
        <f t="shared" si="2"/>
        <v>201963387</v>
      </c>
      <c r="J75" s="8"/>
      <c r="K75" s="8">
        <v>200000</v>
      </c>
      <c r="L75" s="8"/>
      <c r="M75" s="8">
        <v>195962475362</v>
      </c>
      <c r="N75" s="8"/>
      <c r="O75" s="8">
        <v>187186066375</v>
      </c>
      <c r="P75" s="8"/>
      <c r="Q75" s="8">
        <f t="shared" si="3"/>
        <v>8776408987</v>
      </c>
    </row>
    <row r="76" spans="1:17">
      <c r="A76" s="1" t="s">
        <v>131</v>
      </c>
      <c r="C76" s="8">
        <v>42000</v>
      </c>
      <c r="D76" s="8"/>
      <c r="E76" s="8">
        <v>27960211293</v>
      </c>
      <c r="F76" s="8"/>
      <c r="G76" s="8">
        <v>27656120737</v>
      </c>
      <c r="H76" s="8"/>
      <c r="I76" s="8">
        <f t="shared" si="2"/>
        <v>304090556</v>
      </c>
      <c r="J76" s="8"/>
      <c r="K76" s="8">
        <v>42000</v>
      </c>
      <c r="L76" s="8"/>
      <c r="M76" s="8">
        <v>27960211293</v>
      </c>
      <c r="N76" s="8"/>
      <c r="O76" s="8">
        <v>27656120737</v>
      </c>
      <c r="P76" s="8"/>
      <c r="Q76" s="8">
        <f t="shared" si="3"/>
        <v>304090556</v>
      </c>
    </row>
    <row r="77" spans="1:17">
      <c r="A77" s="1" t="s">
        <v>134</v>
      </c>
      <c r="C77" s="8">
        <v>31500</v>
      </c>
      <c r="D77" s="8"/>
      <c r="E77" s="8">
        <v>19924548028</v>
      </c>
      <c r="F77" s="8"/>
      <c r="G77" s="8">
        <v>19689656083</v>
      </c>
      <c r="H77" s="8"/>
      <c r="I77" s="8">
        <f t="shared" si="2"/>
        <v>234891945</v>
      </c>
      <c r="J77" s="8"/>
      <c r="K77" s="8">
        <v>31500</v>
      </c>
      <c r="L77" s="8"/>
      <c r="M77" s="8">
        <v>19924548021</v>
      </c>
      <c r="N77" s="8"/>
      <c r="O77" s="8">
        <v>19689656083</v>
      </c>
      <c r="P77" s="8"/>
      <c r="Q77" s="8">
        <f t="shared" si="3"/>
        <v>234891938</v>
      </c>
    </row>
    <row r="78" spans="1:17">
      <c r="A78" s="1" t="s">
        <v>137</v>
      </c>
      <c r="C78" s="8">
        <v>65200</v>
      </c>
      <c r="D78" s="8"/>
      <c r="E78" s="8">
        <v>42576357636</v>
      </c>
      <c r="F78" s="8"/>
      <c r="G78" s="8">
        <v>42069698629</v>
      </c>
      <c r="H78" s="8"/>
      <c r="I78" s="8">
        <f t="shared" si="2"/>
        <v>506659007</v>
      </c>
      <c r="J78" s="8"/>
      <c r="K78" s="8">
        <v>65200</v>
      </c>
      <c r="L78" s="8"/>
      <c r="M78" s="8">
        <v>42576357636</v>
      </c>
      <c r="N78" s="8"/>
      <c r="O78" s="8">
        <v>42069698629</v>
      </c>
      <c r="P78" s="8"/>
      <c r="Q78" s="8">
        <f t="shared" si="3"/>
        <v>506659007</v>
      </c>
    </row>
    <row r="79" spans="1:17">
      <c r="A79" s="1" t="s">
        <v>139</v>
      </c>
      <c r="C79" s="8">
        <v>3600</v>
      </c>
      <c r="D79" s="8"/>
      <c r="E79" s="8">
        <v>2446044574</v>
      </c>
      <c r="F79" s="8"/>
      <c r="G79" s="8">
        <v>2416382885</v>
      </c>
      <c r="H79" s="8"/>
      <c r="I79" s="8">
        <f t="shared" si="2"/>
        <v>29661689</v>
      </c>
      <c r="J79" s="8"/>
      <c r="K79" s="8">
        <v>3600</v>
      </c>
      <c r="L79" s="8"/>
      <c r="M79" s="8">
        <v>2446044574</v>
      </c>
      <c r="N79" s="8"/>
      <c r="O79" s="8">
        <v>2416382885</v>
      </c>
      <c r="P79" s="8"/>
      <c r="Q79" s="8">
        <f t="shared" si="3"/>
        <v>29661689</v>
      </c>
    </row>
    <row r="80" spans="1:17">
      <c r="A80" s="1" t="s">
        <v>141</v>
      </c>
      <c r="C80" s="8">
        <v>27000</v>
      </c>
      <c r="D80" s="8"/>
      <c r="E80" s="8">
        <v>16482671974</v>
      </c>
      <c r="F80" s="8"/>
      <c r="G80" s="8">
        <v>16272668384</v>
      </c>
      <c r="H80" s="8"/>
      <c r="I80" s="8">
        <f t="shared" si="2"/>
        <v>210003590</v>
      </c>
      <c r="J80" s="8"/>
      <c r="K80" s="8">
        <v>27000</v>
      </c>
      <c r="L80" s="8"/>
      <c r="M80" s="8">
        <v>16482671974</v>
      </c>
      <c r="N80" s="8"/>
      <c r="O80" s="8">
        <v>16272668384</v>
      </c>
      <c r="P80" s="8"/>
      <c r="Q80" s="8">
        <f t="shared" si="3"/>
        <v>210003590</v>
      </c>
    </row>
    <row r="81" spans="1:19">
      <c r="A81" s="1" t="s">
        <v>122</v>
      </c>
      <c r="C81" s="8">
        <v>200000</v>
      </c>
      <c r="D81" s="8"/>
      <c r="E81" s="8">
        <v>196164438750</v>
      </c>
      <c r="F81" s="8"/>
      <c r="G81" s="8">
        <v>195812502550</v>
      </c>
      <c r="H81" s="8"/>
      <c r="I81" s="8">
        <f t="shared" si="2"/>
        <v>351936200</v>
      </c>
      <c r="J81" s="8"/>
      <c r="K81" s="8">
        <v>200000</v>
      </c>
      <c r="L81" s="8"/>
      <c r="M81" s="8">
        <v>196164438757</v>
      </c>
      <c r="N81" s="8"/>
      <c r="O81" s="8">
        <v>195760000000</v>
      </c>
      <c r="P81" s="8"/>
      <c r="Q81" s="8">
        <f t="shared" si="3"/>
        <v>404438757</v>
      </c>
    </row>
    <row r="82" spans="1:19">
      <c r="A82" s="1" t="s">
        <v>142</v>
      </c>
      <c r="C82" s="8">
        <v>50000</v>
      </c>
      <c r="D82" s="8"/>
      <c r="E82" s="8">
        <v>47634364706</v>
      </c>
      <c r="F82" s="8"/>
      <c r="G82" s="8">
        <v>47626000000</v>
      </c>
      <c r="H82" s="8"/>
      <c r="I82" s="8">
        <f t="shared" si="2"/>
        <v>8364706</v>
      </c>
      <c r="J82" s="8"/>
      <c r="K82" s="8">
        <v>50000</v>
      </c>
      <c r="L82" s="8"/>
      <c r="M82" s="8">
        <v>47634364706</v>
      </c>
      <c r="N82" s="8"/>
      <c r="O82" s="8">
        <v>47626000000</v>
      </c>
      <c r="P82" s="8"/>
      <c r="Q82" s="8">
        <f t="shared" si="3"/>
        <v>8364706</v>
      </c>
    </row>
    <row r="83" spans="1:19" ht="24.75" thickBot="1">
      <c r="C83" s="8"/>
      <c r="D83" s="8"/>
      <c r="E83" s="9">
        <f>SUM(E8:E82)</f>
        <v>17206229298756</v>
      </c>
      <c r="F83" s="8"/>
      <c r="G83" s="9">
        <f>SUM(G8:G82)</f>
        <v>17957377848267</v>
      </c>
      <c r="H83" s="8"/>
      <c r="I83" s="9">
        <f>SUM(I8:I82)</f>
        <v>-751148549511</v>
      </c>
      <c r="J83" s="8"/>
      <c r="K83" s="8"/>
      <c r="L83" s="8"/>
      <c r="M83" s="9">
        <f>SUM(M8:M82)</f>
        <v>17206229298756</v>
      </c>
      <c r="N83" s="8"/>
      <c r="O83" s="9">
        <f>SUM(O8:O82)</f>
        <v>17346197688646</v>
      </c>
      <c r="P83" s="8"/>
      <c r="Q83" s="9">
        <f>SUM(Q8:Q82)</f>
        <v>-139968389890</v>
      </c>
    </row>
    <row r="84" spans="1:19" ht="24.75" thickTop="1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9">
      <c r="G85" s="17"/>
      <c r="H85" s="16"/>
      <c r="I85" s="17"/>
      <c r="J85" s="16"/>
      <c r="K85" s="16"/>
      <c r="L85" s="16"/>
      <c r="M85" s="16"/>
      <c r="N85" s="16"/>
      <c r="O85" s="17"/>
      <c r="P85" s="16"/>
      <c r="Q85" s="17"/>
      <c r="S85" s="18"/>
    </row>
    <row r="86" spans="1:19"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S86" s="14"/>
    </row>
    <row r="87" spans="1:19"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9"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9">
      <c r="G89" s="17"/>
      <c r="H89" s="16"/>
      <c r="I89" s="17"/>
      <c r="J89" s="16"/>
      <c r="K89" s="16"/>
      <c r="L89" s="16"/>
      <c r="M89" s="16"/>
      <c r="N89" s="16"/>
      <c r="O89" s="17"/>
      <c r="P89" s="16"/>
      <c r="Q89" s="17"/>
    </row>
    <row r="90" spans="1:19"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68"/>
  <sheetViews>
    <sheetView rightToLeft="1" workbookViewId="0">
      <selection activeCell="G62" sqref="G62:Q68"/>
    </sheetView>
  </sheetViews>
  <sheetFormatPr defaultRowHeight="24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>
      <c r="A6" s="22" t="s">
        <v>3</v>
      </c>
      <c r="C6" s="23" t="s">
        <v>163</v>
      </c>
      <c r="D6" s="23" t="s">
        <v>163</v>
      </c>
      <c r="E6" s="23" t="s">
        <v>163</v>
      </c>
      <c r="F6" s="23" t="s">
        <v>163</v>
      </c>
      <c r="G6" s="23" t="s">
        <v>163</v>
      </c>
      <c r="H6" s="23" t="s">
        <v>163</v>
      </c>
      <c r="I6" s="23" t="s">
        <v>163</v>
      </c>
      <c r="K6" s="23" t="s">
        <v>164</v>
      </c>
      <c r="L6" s="23" t="s">
        <v>164</v>
      </c>
      <c r="M6" s="23" t="s">
        <v>164</v>
      </c>
      <c r="N6" s="23" t="s">
        <v>164</v>
      </c>
      <c r="O6" s="23" t="s">
        <v>164</v>
      </c>
      <c r="P6" s="23" t="s">
        <v>164</v>
      </c>
      <c r="Q6" s="23" t="s">
        <v>164</v>
      </c>
    </row>
    <row r="7" spans="1:17" ht="24.75">
      <c r="A7" s="23" t="s">
        <v>3</v>
      </c>
      <c r="C7" s="23" t="s">
        <v>7</v>
      </c>
      <c r="E7" s="23" t="s">
        <v>223</v>
      </c>
      <c r="G7" s="23" t="s">
        <v>224</v>
      </c>
      <c r="I7" s="23" t="s">
        <v>226</v>
      </c>
      <c r="K7" s="23" t="s">
        <v>7</v>
      </c>
      <c r="M7" s="23" t="s">
        <v>223</v>
      </c>
      <c r="O7" s="23" t="s">
        <v>224</v>
      </c>
      <c r="Q7" s="23" t="s">
        <v>226</v>
      </c>
    </row>
    <row r="8" spans="1:17">
      <c r="A8" s="1" t="s">
        <v>58</v>
      </c>
      <c r="C8" s="8">
        <v>78611772</v>
      </c>
      <c r="D8" s="8"/>
      <c r="E8" s="8">
        <v>304528711040</v>
      </c>
      <c r="F8" s="8"/>
      <c r="G8" s="8">
        <v>521937013443</v>
      </c>
      <c r="H8" s="8"/>
      <c r="I8" s="8">
        <v>-217408302403</v>
      </c>
      <c r="J8" s="8"/>
      <c r="K8" s="8">
        <v>78611772</v>
      </c>
      <c r="L8" s="8"/>
      <c r="M8" s="8">
        <v>304528711040</v>
      </c>
      <c r="N8" s="8"/>
      <c r="O8" s="8">
        <v>521937013443</v>
      </c>
      <c r="P8" s="8"/>
      <c r="Q8" s="8">
        <v>-217408302403</v>
      </c>
    </row>
    <row r="9" spans="1:17">
      <c r="A9" s="1" t="s">
        <v>25</v>
      </c>
      <c r="C9" s="8">
        <v>47500560</v>
      </c>
      <c r="D9" s="8"/>
      <c r="E9" s="8">
        <v>181452139200</v>
      </c>
      <c r="F9" s="8"/>
      <c r="G9" s="8">
        <v>181452139200</v>
      </c>
      <c r="H9" s="8"/>
      <c r="I9" s="8">
        <v>0</v>
      </c>
      <c r="J9" s="8"/>
      <c r="K9" s="8">
        <v>47500560</v>
      </c>
      <c r="L9" s="8"/>
      <c r="M9" s="8">
        <v>181452139200</v>
      </c>
      <c r="N9" s="8"/>
      <c r="O9" s="8">
        <v>181452139200</v>
      </c>
      <c r="P9" s="8"/>
      <c r="Q9" s="8">
        <v>0</v>
      </c>
    </row>
    <row r="10" spans="1:17">
      <c r="A10" s="1" t="s">
        <v>23</v>
      </c>
      <c r="C10" s="8">
        <v>32418807</v>
      </c>
      <c r="D10" s="8"/>
      <c r="E10" s="8">
        <v>543271824652</v>
      </c>
      <c r="F10" s="8"/>
      <c r="G10" s="8">
        <v>471919301862</v>
      </c>
      <c r="H10" s="8"/>
      <c r="I10" s="8">
        <v>71352522790</v>
      </c>
      <c r="J10" s="8"/>
      <c r="K10" s="8">
        <v>56828232</v>
      </c>
      <c r="L10" s="8"/>
      <c r="M10" s="8">
        <v>1010385459724</v>
      </c>
      <c r="N10" s="8"/>
      <c r="O10" s="8">
        <v>827439261914</v>
      </c>
      <c r="P10" s="8"/>
      <c r="Q10" s="8">
        <v>182946197810</v>
      </c>
    </row>
    <row r="11" spans="1:17">
      <c r="A11" s="1" t="s">
        <v>57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v>0</v>
      </c>
      <c r="J11" s="8"/>
      <c r="K11" s="8">
        <v>3729411</v>
      </c>
      <c r="L11" s="8"/>
      <c r="M11" s="8">
        <v>169869870056</v>
      </c>
      <c r="N11" s="8"/>
      <c r="O11" s="8">
        <v>197001724186</v>
      </c>
      <c r="P11" s="8"/>
      <c r="Q11" s="8">
        <v>-27131854130</v>
      </c>
    </row>
    <row r="12" spans="1:17">
      <c r="A12" s="1" t="s">
        <v>227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0</v>
      </c>
      <c r="J12" s="8"/>
      <c r="K12" s="8">
        <v>237519</v>
      </c>
      <c r="L12" s="8"/>
      <c r="M12" s="8">
        <v>6795181071</v>
      </c>
      <c r="N12" s="8"/>
      <c r="O12" s="8">
        <v>6795181071</v>
      </c>
      <c r="P12" s="8"/>
      <c r="Q12" s="8">
        <v>0</v>
      </c>
    </row>
    <row r="13" spans="1:17">
      <c r="A13" s="1" t="s">
        <v>203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v>0</v>
      </c>
      <c r="J13" s="8"/>
      <c r="K13" s="8">
        <v>19924849</v>
      </c>
      <c r="L13" s="8"/>
      <c r="M13" s="8">
        <v>74078304973</v>
      </c>
      <c r="N13" s="8"/>
      <c r="O13" s="8">
        <v>75957145729</v>
      </c>
      <c r="P13" s="8"/>
      <c r="Q13" s="8">
        <v>-1878840756</v>
      </c>
    </row>
    <row r="14" spans="1:17">
      <c r="A14" s="1" t="s">
        <v>30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0</v>
      </c>
      <c r="J14" s="8"/>
      <c r="K14" s="8">
        <v>2210747</v>
      </c>
      <c r="L14" s="8"/>
      <c r="M14" s="8">
        <v>49642276388</v>
      </c>
      <c r="N14" s="8"/>
      <c r="O14" s="8">
        <v>31241339345</v>
      </c>
      <c r="P14" s="8"/>
      <c r="Q14" s="8">
        <v>18400937043</v>
      </c>
    </row>
    <row r="15" spans="1:17">
      <c r="A15" s="1" t="s">
        <v>228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v>0</v>
      </c>
      <c r="J15" s="8"/>
      <c r="K15" s="8">
        <v>2761733</v>
      </c>
      <c r="L15" s="8"/>
      <c r="M15" s="8">
        <v>30525390641</v>
      </c>
      <c r="N15" s="8"/>
      <c r="O15" s="8">
        <v>30525434849</v>
      </c>
      <c r="P15" s="8"/>
      <c r="Q15" s="8">
        <v>-44208</v>
      </c>
    </row>
    <row r="16" spans="1:17">
      <c r="A16" s="1" t="s">
        <v>229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1394767</v>
      </c>
      <c r="L16" s="8"/>
      <c r="M16" s="8">
        <v>5800657896</v>
      </c>
      <c r="N16" s="8"/>
      <c r="O16" s="8">
        <v>6411028662</v>
      </c>
      <c r="P16" s="8"/>
      <c r="Q16" s="8">
        <v>-610370766</v>
      </c>
    </row>
    <row r="17" spans="1:17">
      <c r="A17" s="1" t="s">
        <v>216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v>0</v>
      </c>
      <c r="J17" s="8"/>
      <c r="K17" s="8">
        <v>585000</v>
      </c>
      <c r="L17" s="8"/>
      <c r="M17" s="8">
        <v>19835621672</v>
      </c>
      <c r="N17" s="8"/>
      <c r="O17" s="8">
        <v>13743722207</v>
      </c>
      <c r="P17" s="8"/>
      <c r="Q17" s="8">
        <v>6091899465</v>
      </c>
    </row>
    <row r="18" spans="1:17">
      <c r="A18" s="1" t="s">
        <v>230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v>0</v>
      </c>
      <c r="J18" s="8"/>
      <c r="K18" s="8">
        <v>3226054</v>
      </c>
      <c r="L18" s="8"/>
      <c r="M18" s="8">
        <v>61265991514</v>
      </c>
      <c r="N18" s="8"/>
      <c r="O18" s="8">
        <v>61265991514</v>
      </c>
      <c r="P18" s="8"/>
      <c r="Q18" s="8">
        <v>0</v>
      </c>
    </row>
    <row r="19" spans="1:17">
      <c r="A19" s="1" t="s">
        <v>231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v>0</v>
      </c>
      <c r="J19" s="8"/>
      <c r="K19" s="8">
        <v>1889027</v>
      </c>
      <c r="L19" s="8"/>
      <c r="M19" s="8">
        <v>294113648724</v>
      </c>
      <c r="N19" s="8"/>
      <c r="O19" s="8">
        <v>453339162969</v>
      </c>
      <c r="P19" s="8"/>
      <c r="Q19" s="8">
        <v>-159225514245</v>
      </c>
    </row>
    <row r="20" spans="1:17">
      <c r="A20" s="1" t="s">
        <v>232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1014855</v>
      </c>
      <c r="L20" s="8"/>
      <c r="M20" s="8">
        <v>34138354179</v>
      </c>
      <c r="N20" s="8"/>
      <c r="O20" s="8">
        <v>35934047746</v>
      </c>
      <c r="P20" s="8"/>
      <c r="Q20" s="8">
        <v>-1795693567</v>
      </c>
    </row>
    <row r="21" spans="1:17">
      <c r="A21" s="1" t="s">
        <v>233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v>0</v>
      </c>
      <c r="J21" s="8"/>
      <c r="K21" s="8">
        <v>10737027</v>
      </c>
      <c r="L21" s="8"/>
      <c r="M21" s="8">
        <v>25038746964</v>
      </c>
      <c r="N21" s="8"/>
      <c r="O21" s="8">
        <v>25038746964</v>
      </c>
      <c r="P21" s="8"/>
      <c r="Q21" s="8">
        <v>0</v>
      </c>
    </row>
    <row r="22" spans="1:17">
      <c r="A22" s="1" t="s">
        <v>56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v>0</v>
      </c>
      <c r="J22" s="8"/>
      <c r="K22" s="8">
        <v>832616</v>
      </c>
      <c r="L22" s="8"/>
      <c r="M22" s="8">
        <v>8315853461</v>
      </c>
      <c r="N22" s="8"/>
      <c r="O22" s="8">
        <v>6735331358</v>
      </c>
      <c r="P22" s="8"/>
      <c r="Q22" s="8">
        <v>1580522103</v>
      </c>
    </row>
    <row r="23" spans="1:17">
      <c r="A23" s="1" t="s">
        <v>234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v>0</v>
      </c>
      <c r="J23" s="8"/>
      <c r="K23" s="8">
        <v>8356206</v>
      </c>
      <c r="L23" s="8"/>
      <c r="M23" s="8">
        <v>56672655475</v>
      </c>
      <c r="N23" s="8"/>
      <c r="O23" s="8">
        <v>56672655475</v>
      </c>
      <c r="P23" s="8"/>
      <c r="Q23" s="8">
        <v>0</v>
      </c>
    </row>
    <row r="24" spans="1:17">
      <c r="A24" s="1" t="s">
        <v>235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v>0</v>
      </c>
      <c r="J24" s="8"/>
      <c r="K24" s="8">
        <v>1155706</v>
      </c>
      <c r="L24" s="8"/>
      <c r="M24" s="8">
        <v>10957784830</v>
      </c>
      <c r="N24" s="8"/>
      <c r="O24" s="8">
        <v>10957784830</v>
      </c>
      <c r="P24" s="8"/>
      <c r="Q24" s="8">
        <v>0</v>
      </c>
    </row>
    <row r="25" spans="1:17">
      <c r="A25" s="1" t="s">
        <v>218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v>0</v>
      </c>
      <c r="J25" s="8"/>
      <c r="K25" s="8">
        <v>87532771</v>
      </c>
      <c r="L25" s="8"/>
      <c r="M25" s="8">
        <v>432253858914</v>
      </c>
      <c r="N25" s="8"/>
      <c r="O25" s="8">
        <v>476881374830</v>
      </c>
      <c r="P25" s="8"/>
      <c r="Q25" s="8">
        <v>-44627515916</v>
      </c>
    </row>
    <row r="26" spans="1:17">
      <c r="A26" s="1" t="s">
        <v>18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v>0</v>
      </c>
      <c r="J26" s="8"/>
      <c r="K26" s="8">
        <v>12491727</v>
      </c>
      <c r="L26" s="8"/>
      <c r="M26" s="8">
        <v>81391521226</v>
      </c>
      <c r="N26" s="8"/>
      <c r="O26" s="8">
        <v>74131885531</v>
      </c>
      <c r="P26" s="8"/>
      <c r="Q26" s="8">
        <v>7259635695</v>
      </c>
    </row>
    <row r="27" spans="1:17">
      <c r="A27" s="1" t="s">
        <v>236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v>0</v>
      </c>
      <c r="J27" s="8"/>
      <c r="K27" s="8">
        <v>15162560</v>
      </c>
      <c r="L27" s="8"/>
      <c r="M27" s="8">
        <v>192822275520</v>
      </c>
      <c r="N27" s="8"/>
      <c r="O27" s="8">
        <v>192822275520</v>
      </c>
      <c r="P27" s="8"/>
      <c r="Q27" s="8">
        <v>0</v>
      </c>
    </row>
    <row r="28" spans="1:17">
      <c r="A28" s="1" t="s">
        <v>19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v>0</v>
      </c>
      <c r="J28" s="8"/>
      <c r="K28" s="8">
        <v>4500000</v>
      </c>
      <c r="L28" s="8"/>
      <c r="M28" s="8">
        <v>110851486283</v>
      </c>
      <c r="N28" s="8"/>
      <c r="O28" s="8">
        <v>71041272515</v>
      </c>
      <c r="P28" s="8"/>
      <c r="Q28" s="8">
        <v>39810213768</v>
      </c>
    </row>
    <row r="29" spans="1:17">
      <c r="A29" s="1" t="s">
        <v>237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8"/>
      <c r="K29" s="8">
        <v>28760545</v>
      </c>
      <c r="L29" s="8"/>
      <c r="M29" s="8">
        <v>396293686278</v>
      </c>
      <c r="N29" s="8"/>
      <c r="O29" s="8">
        <v>506318623900</v>
      </c>
      <c r="P29" s="8"/>
      <c r="Q29" s="8">
        <v>-110024937622</v>
      </c>
    </row>
    <row r="30" spans="1:17">
      <c r="A30" s="1" t="s">
        <v>59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8"/>
      <c r="K30" s="8">
        <v>32173374</v>
      </c>
      <c r="L30" s="8"/>
      <c r="M30" s="8">
        <v>376412011581</v>
      </c>
      <c r="N30" s="8"/>
      <c r="O30" s="8">
        <v>323017618486</v>
      </c>
      <c r="P30" s="8"/>
      <c r="Q30" s="8">
        <v>53394393095</v>
      </c>
    </row>
    <row r="31" spans="1:17">
      <c r="A31" s="1" t="s">
        <v>238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v>0</v>
      </c>
      <c r="J31" s="8"/>
      <c r="K31" s="8">
        <v>32418809</v>
      </c>
      <c r="L31" s="8"/>
      <c r="M31" s="8">
        <v>335630967268</v>
      </c>
      <c r="N31" s="8"/>
      <c r="O31" s="8">
        <v>493950514990</v>
      </c>
      <c r="P31" s="8"/>
      <c r="Q31" s="8">
        <v>-158319547722</v>
      </c>
    </row>
    <row r="32" spans="1:17">
      <c r="A32" s="1" t="s">
        <v>239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v>0</v>
      </c>
      <c r="J32" s="8"/>
      <c r="K32" s="8">
        <v>4233000</v>
      </c>
      <c r="L32" s="8"/>
      <c r="M32" s="8">
        <v>113744879609</v>
      </c>
      <c r="N32" s="8"/>
      <c r="O32" s="8">
        <v>111128358496</v>
      </c>
      <c r="P32" s="8"/>
      <c r="Q32" s="8">
        <v>2616521113</v>
      </c>
    </row>
    <row r="33" spans="1:17">
      <c r="A33" s="1" t="s">
        <v>67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v>0</v>
      </c>
      <c r="J33" s="8"/>
      <c r="K33" s="8">
        <v>113548</v>
      </c>
      <c r="L33" s="8"/>
      <c r="M33" s="8">
        <v>1417932984</v>
      </c>
      <c r="N33" s="8"/>
      <c r="O33" s="8">
        <v>1484414878</v>
      </c>
      <c r="P33" s="8"/>
      <c r="Q33" s="8">
        <v>-66481894</v>
      </c>
    </row>
    <row r="34" spans="1:17">
      <c r="A34" s="1" t="s">
        <v>240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v>0</v>
      </c>
      <c r="J34" s="8"/>
      <c r="K34" s="8">
        <v>45419</v>
      </c>
      <c r="L34" s="8"/>
      <c r="M34" s="8">
        <v>440827626</v>
      </c>
      <c r="N34" s="8"/>
      <c r="O34" s="8">
        <v>37016485</v>
      </c>
      <c r="P34" s="8"/>
      <c r="Q34" s="8">
        <v>403811141</v>
      </c>
    </row>
    <row r="35" spans="1:17">
      <c r="A35" s="1" t="s">
        <v>241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v>0</v>
      </c>
      <c r="J35" s="8"/>
      <c r="K35" s="8">
        <v>650805</v>
      </c>
      <c r="L35" s="8"/>
      <c r="M35" s="8">
        <v>10043812932</v>
      </c>
      <c r="N35" s="8"/>
      <c r="O35" s="8">
        <v>6190507066</v>
      </c>
      <c r="P35" s="8"/>
      <c r="Q35" s="8">
        <v>3853305866</v>
      </c>
    </row>
    <row r="36" spans="1:17">
      <c r="A36" s="1" t="s">
        <v>242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0</v>
      </c>
      <c r="J36" s="8"/>
      <c r="K36" s="8">
        <v>6000000</v>
      </c>
      <c r="L36" s="8"/>
      <c r="M36" s="8">
        <v>24322550330</v>
      </c>
      <c r="N36" s="8"/>
      <c r="O36" s="8">
        <v>24322550330</v>
      </c>
      <c r="P36" s="8"/>
      <c r="Q36" s="8">
        <v>0</v>
      </c>
    </row>
    <row r="37" spans="1:17">
      <c r="A37" s="1" t="s">
        <v>243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0</v>
      </c>
      <c r="J37" s="8"/>
      <c r="K37" s="8">
        <v>5171912</v>
      </c>
      <c r="L37" s="8"/>
      <c r="M37" s="8">
        <v>67862352218</v>
      </c>
      <c r="N37" s="8"/>
      <c r="O37" s="8">
        <v>77348438114</v>
      </c>
      <c r="P37" s="8"/>
      <c r="Q37" s="8">
        <v>-9486085896</v>
      </c>
    </row>
    <row r="38" spans="1:17">
      <c r="A38" s="1" t="s">
        <v>244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0</v>
      </c>
      <c r="J38" s="8"/>
      <c r="K38" s="8">
        <v>5765952</v>
      </c>
      <c r="L38" s="8"/>
      <c r="M38" s="8">
        <v>118409590272</v>
      </c>
      <c r="N38" s="8"/>
      <c r="O38" s="8">
        <v>161861643097</v>
      </c>
      <c r="P38" s="8"/>
      <c r="Q38" s="8">
        <v>-43452052825</v>
      </c>
    </row>
    <row r="39" spans="1:17">
      <c r="A39" s="1" t="s">
        <v>29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v>0</v>
      </c>
      <c r="J39" s="8"/>
      <c r="K39" s="8">
        <v>100000</v>
      </c>
      <c r="L39" s="8"/>
      <c r="M39" s="8">
        <v>3549752573</v>
      </c>
      <c r="N39" s="8"/>
      <c r="O39" s="8">
        <v>2787512769</v>
      </c>
      <c r="P39" s="8"/>
      <c r="Q39" s="8">
        <v>762239804</v>
      </c>
    </row>
    <row r="40" spans="1:17">
      <c r="A40" s="1" t="s">
        <v>245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v>0</v>
      </c>
      <c r="J40" s="8"/>
      <c r="K40" s="8">
        <v>200000</v>
      </c>
      <c r="L40" s="8"/>
      <c r="M40" s="8">
        <v>847406944</v>
      </c>
      <c r="N40" s="8"/>
      <c r="O40" s="8">
        <v>936395100</v>
      </c>
      <c r="P40" s="8"/>
      <c r="Q40" s="8">
        <v>-88988156</v>
      </c>
    </row>
    <row r="41" spans="1:17">
      <c r="A41" s="1" t="s">
        <v>38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v>0</v>
      </c>
      <c r="J41" s="8"/>
      <c r="K41" s="8">
        <v>4051429</v>
      </c>
      <c r="L41" s="8"/>
      <c r="M41" s="8">
        <v>28013359065</v>
      </c>
      <c r="N41" s="8"/>
      <c r="O41" s="8">
        <v>62165757794</v>
      </c>
      <c r="P41" s="8"/>
      <c r="Q41" s="8">
        <v>-34152398729</v>
      </c>
    </row>
    <row r="42" spans="1:17">
      <c r="A42" s="1" t="s">
        <v>246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v>0</v>
      </c>
      <c r="J42" s="8"/>
      <c r="K42" s="8">
        <v>6666666</v>
      </c>
      <c r="L42" s="8"/>
      <c r="M42" s="8">
        <v>26479997352</v>
      </c>
      <c r="N42" s="8"/>
      <c r="O42" s="8">
        <v>26479997352</v>
      </c>
      <c r="P42" s="8"/>
      <c r="Q42" s="8">
        <v>0</v>
      </c>
    </row>
    <row r="43" spans="1:17">
      <c r="A43" s="1" t="s">
        <v>247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v>0</v>
      </c>
      <c r="J43" s="8"/>
      <c r="K43" s="8">
        <v>1315999</v>
      </c>
      <c r="L43" s="8"/>
      <c r="M43" s="8">
        <v>9393600862</v>
      </c>
      <c r="N43" s="8"/>
      <c r="O43" s="8">
        <v>9393600862</v>
      </c>
      <c r="P43" s="8"/>
      <c r="Q43" s="8">
        <v>0</v>
      </c>
    </row>
    <row r="44" spans="1:17">
      <c r="A44" s="1" t="s">
        <v>90</v>
      </c>
      <c r="C44" s="8">
        <v>7729</v>
      </c>
      <c r="D44" s="8"/>
      <c r="E44" s="8">
        <v>7729000000</v>
      </c>
      <c r="F44" s="8"/>
      <c r="G44" s="8">
        <v>6534372811</v>
      </c>
      <c r="H44" s="8"/>
      <c r="I44" s="8">
        <v>1194627189</v>
      </c>
      <c r="J44" s="8"/>
      <c r="K44" s="8">
        <v>7729</v>
      </c>
      <c r="L44" s="8"/>
      <c r="M44" s="8">
        <v>7729000000</v>
      </c>
      <c r="N44" s="8"/>
      <c r="O44" s="8">
        <v>6534372811</v>
      </c>
      <c r="P44" s="8"/>
      <c r="Q44" s="8">
        <v>1194627189</v>
      </c>
    </row>
    <row r="45" spans="1:17">
      <c r="A45" s="1" t="s">
        <v>93</v>
      </c>
      <c r="C45" s="8">
        <v>20000</v>
      </c>
      <c r="D45" s="8"/>
      <c r="E45" s="8">
        <v>20000000000</v>
      </c>
      <c r="F45" s="8"/>
      <c r="G45" s="8">
        <v>17002881206</v>
      </c>
      <c r="H45" s="8"/>
      <c r="I45" s="8">
        <v>2997118794</v>
      </c>
      <c r="J45" s="8"/>
      <c r="K45" s="8">
        <v>20000</v>
      </c>
      <c r="L45" s="8"/>
      <c r="M45" s="8">
        <v>20000000000</v>
      </c>
      <c r="N45" s="8"/>
      <c r="O45" s="8">
        <v>17002881206</v>
      </c>
      <c r="P45" s="8"/>
      <c r="Q45" s="8">
        <v>2997118794</v>
      </c>
    </row>
    <row r="46" spans="1:17">
      <c r="A46" s="1" t="s">
        <v>141</v>
      </c>
      <c r="C46" s="8">
        <v>17000</v>
      </c>
      <c r="D46" s="8"/>
      <c r="E46" s="8">
        <v>10381717975</v>
      </c>
      <c r="F46" s="8"/>
      <c r="G46" s="8">
        <v>10245754167</v>
      </c>
      <c r="H46" s="8"/>
      <c r="I46" s="8">
        <v>135963808</v>
      </c>
      <c r="J46" s="8"/>
      <c r="K46" s="8">
        <v>17000</v>
      </c>
      <c r="L46" s="8"/>
      <c r="M46" s="8">
        <v>10381717975</v>
      </c>
      <c r="N46" s="8"/>
      <c r="O46" s="8">
        <v>10245754167</v>
      </c>
      <c r="P46" s="8"/>
      <c r="Q46" s="8">
        <v>135963808</v>
      </c>
    </row>
    <row r="47" spans="1:17">
      <c r="A47" s="1" t="s">
        <v>84</v>
      </c>
      <c r="C47" s="8">
        <v>50000</v>
      </c>
      <c r="D47" s="8"/>
      <c r="E47" s="8">
        <v>38466526684</v>
      </c>
      <c r="F47" s="8"/>
      <c r="G47" s="8">
        <v>36676858408</v>
      </c>
      <c r="H47" s="8"/>
      <c r="I47" s="8">
        <v>1789668276</v>
      </c>
      <c r="J47" s="8"/>
      <c r="K47" s="8">
        <v>50000</v>
      </c>
      <c r="L47" s="8"/>
      <c r="M47" s="8">
        <v>38466526684</v>
      </c>
      <c r="N47" s="8"/>
      <c r="O47" s="8">
        <v>36676858408</v>
      </c>
      <c r="P47" s="8"/>
      <c r="Q47" s="8">
        <v>1789668276</v>
      </c>
    </row>
    <row r="48" spans="1:17">
      <c r="A48" s="1" t="s">
        <v>248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v>0</v>
      </c>
      <c r="J48" s="8"/>
      <c r="K48" s="8">
        <v>135853</v>
      </c>
      <c r="L48" s="8"/>
      <c r="M48" s="8">
        <v>135853000000</v>
      </c>
      <c r="N48" s="8"/>
      <c r="O48" s="8">
        <v>133674410246</v>
      </c>
      <c r="P48" s="8"/>
      <c r="Q48" s="8">
        <v>2178589754</v>
      </c>
    </row>
    <row r="49" spans="1:23">
      <c r="A49" s="1" t="s">
        <v>249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v>0</v>
      </c>
      <c r="J49" s="8"/>
      <c r="K49" s="8">
        <v>20000</v>
      </c>
      <c r="L49" s="8"/>
      <c r="M49" s="8">
        <v>20000000000</v>
      </c>
      <c r="N49" s="8"/>
      <c r="O49" s="8">
        <v>18876877945</v>
      </c>
      <c r="P49" s="8"/>
      <c r="Q49" s="8">
        <v>1123122055</v>
      </c>
    </row>
    <row r="50" spans="1:23">
      <c r="A50" s="1" t="s">
        <v>250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v>0</v>
      </c>
      <c r="J50" s="8"/>
      <c r="K50" s="8">
        <v>151016</v>
      </c>
      <c r="L50" s="8"/>
      <c r="M50" s="8">
        <v>151016000000</v>
      </c>
      <c r="N50" s="8"/>
      <c r="O50" s="8">
        <v>140499750315</v>
      </c>
      <c r="P50" s="8"/>
      <c r="Q50" s="8">
        <v>10516249685</v>
      </c>
    </row>
    <row r="51" spans="1:23">
      <c r="A51" s="1" t="s">
        <v>251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v>0</v>
      </c>
      <c r="J51" s="8"/>
      <c r="K51" s="8">
        <v>89598</v>
      </c>
      <c r="L51" s="8"/>
      <c r="M51" s="8">
        <v>89598000000</v>
      </c>
      <c r="N51" s="8"/>
      <c r="O51" s="8">
        <v>78931384873</v>
      </c>
      <c r="P51" s="8"/>
      <c r="Q51" s="8">
        <v>10666615127</v>
      </c>
    </row>
    <row r="52" spans="1:23">
      <c r="A52" s="1" t="s">
        <v>252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v>0</v>
      </c>
      <c r="J52" s="8"/>
      <c r="K52" s="8">
        <v>34851</v>
      </c>
      <c r="L52" s="8"/>
      <c r="M52" s="8">
        <v>34851000000</v>
      </c>
      <c r="N52" s="8"/>
      <c r="O52" s="8">
        <v>29902104315</v>
      </c>
      <c r="P52" s="8"/>
      <c r="Q52" s="8">
        <v>4948895685</v>
      </c>
    </row>
    <row r="53" spans="1:23">
      <c r="A53" s="1" t="s">
        <v>175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v>0</v>
      </c>
      <c r="J53" s="8"/>
      <c r="K53" s="8">
        <v>25000</v>
      </c>
      <c r="L53" s="8"/>
      <c r="M53" s="8">
        <v>25000000000</v>
      </c>
      <c r="N53" s="8"/>
      <c r="O53" s="8">
        <v>24679472343</v>
      </c>
      <c r="P53" s="8"/>
      <c r="Q53" s="8">
        <v>320527657</v>
      </c>
    </row>
    <row r="54" spans="1:23">
      <c r="A54" s="1" t="s">
        <v>253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0</v>
      </c>
      <c r="J54" s="8"/>
      <c r="K54" s="8">
        <v>104664</v>
      </c>
      <c r="L54" s="8"/>
      <c r="M54" s="8">
        <v>104664000000</v>
      </c>
      <c r="N54" s="8"/>
      <c r="O54" s="8">
        <v>101857076770</v>
      </c>
      <c r="P54" s="8"/>
      <c r="Q54" s="8">
        <v>2806923230</v>
      </c>
    </row>
    <row r="55" spans="1:23">
      <c r="A55" s="1" t="s">
        <v>254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v>0</v>
      </c>
      <c r="J55" s="8"/>
      <c r="K55" s="8">
        <v>130923</v>
      </c>
      <c r="L55" s="8"/>
      <c r="M55" s="8">
        <v>130923000000</v>
      </c>
      <c r="N55" s="8"/>
      <c r="O55" s="8">
        <v>125094672968</v>
      </c>
      <c r="P55" s="8"/>
      <c r="Q55" s="8">
        <v>5828327032</v>
      </c>
    </row>
    <row r="56" spans="1:23">
      <c r="A56" s="1" t="s">
        <v>255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v>0</v>
      </c>
      <c r="J56" s="8"/>
      <c r="K56" s="8">
        <v>22020</v>
      </c>
      <c r="L56" s="8"/>
      <c r="M56" s="8">
        <v>22020000000</v>
      </c>
      <c r="N56" s="8"/>
      <c r="O56" s="8">
        <v>21326005140</v>
      </c>
      <c r="P56" s="8"/>
      <c r="Q56" s="8">
        <v>693994860</v>
      </c>
    </row>
    <row r="57" spans="1:23">
      <c r="A57" s="1" t="s">
        <v>256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v>0</v>
      </c>
      <c r="J57" s="8"/>
      <c r="K57" s="8">
        <v>82730</v>
      </c>
      <c r="L57" s="8"/>
      <c r="M57" s="8">
        <v>82730000000</v>
      </c>
      <c r="N57" s="8"/>
      <c r="O57" s="8">
        <v>81645831030</v>
      </c>
      <c r="P57" s="8"/>
      <c r="Q57" s="8">
        <v>1084168970</v>
      </c>
    </row>
    <row r="58" spans="1:23">
      <c r="A58" s="1" t="s">
        <v>173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v>0</v>
      </c>
      <c r="J58" s="8"/>
      <c r="K58" s="8">
        <v>200000</v>
      </c>
      <c r="L58" s="8"/>
      <c r="M58" s="8">
        <v>200000000000</v>
      </c>
      <c r="N58" s="8"/>
      <c r="O58" s="8">
        <v>195964475000</v>
      </c>
      <c r="P58" s="8"/>
      <c r="Q58" s="8">
        <v>4035525000</v>
      </c>
    </row>
    <row r="59" spans="1:23">
      <c r="A59" s="1" t="s">
        <v>171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v>0</v>
      </c>
      <c r="J59" s="8"/>
      <c r="K59" s="8">
        <v>500000</v>
      </c>
      <c r="L59" s="8"/>
      <c r="M59" s="8">
        <v>499961875000</v>
      </c>
      <c r="N59" s="8"/>
      <c r="O59" s="8">
        <v>500020000000</v>
      </c>
      <c r="P59" s="8"/>
      <c r="Q59" s="8">
        <v>-58125000</v>
      </c>
    </row>
    <row r="60" spans="1:23">
      <c r="A60" s="1" t="s">
        <v>257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v>0</v>
      </c>
      <c r="J60" s="8"/>
      <c r="K60" s="8">
        <v>100332</v>
      </c>
      <c r="L60" s="8"/>
      <c r="M60" s="8">
        <v>100332000000</v>
      </c>
      <c r="N60" s="8"/>
      <c r="O60" s="8">
        <v>95505673366</v>
      </c>
      <c r="P60" s="8"/>
      <c r="Q60" s="8">
        <v>4826326634</v>
      </c>
    </row>
    <row r="61" spans="1:23" ht="24.75" thickBot="1">
      <c r="C61" s="8"/>
      <c r="D61" s="8"/>
      <c r="E61" s="9">
        <f>SUM(E8:E60)</f>
        <v>1105829919551</v>
      </c>
      <c r="F61" s="8"/>
      <c r="G61" s="9">
        <f>SUM(G8:G60)</f>
        <v>1245768321097</v>
      </c>
      <c r="H61" s="8"/>
      <c r="I61" s="9">
        <f>SUM(I8:I60)</f>
        <v>-139938401546</v>
      </c>
      <c r="J61" s="8"/>
      <c r="K61" s="8"/>
      <c r="L61" s="8"/>
      <c r="M61" s="9">
        <f>SUM(M8:M60)</f>
        <v>6347124637304</v>
      </c>
      <c r="N61" s="8"/>
      <c r="O61" s="9">
        <f>SUM(O8:O60)</f>
        <v>6783185070480</v>
      </c>
      <c r="P61" s="8"/>
      <c r="Q61" s="9">
        <f>SUM(Q8:Q60)</f>
        <v>-436060433176</v>
      </c>
    </row>
    <row r="62" spans="1:23" ht="24.75" thickTop="1"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4"/>
      <c r="S62" s="4"/>
      <c r="T62" s="4"/>
      <c r="U62" s="4"/>
      <c r="V62" s="4"/>
      <c r="W62" s="4"/>
    </row>
    <row r="63" spans="1:23">
      <c r="G63" s="6"/>
      <c r="H63" s="4"/>
      <c r="I63" s="6"/>
      <c r="J63" s="4"/>
      <c r="K63" s="4"/>
      <c r="L63" s="4"/>
      <c r="M63" s="4"/>
      <c r="N63" s="4"/>
      <c r="O63" s="6"/>
      <c r="P63" s="4"/>
      <c r="Q63" s="6"/>
      <c r="R63" s="4"/>
      <c r="S63" s="4"/>
      <c r="T63" s="4"/>
      <c r="U63" s="4"/>
      <c r="V63" s="4"/>
      <c r="W63" s="4"/>
    </row>
    <row r="64" spans="1:23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4"/>
      <c r="S64" s="4"/>
      <c r="T64" s="4"/>
      <c r="U64" s="4"/>
      <c r="V64" s="4"/>
      <c r="W64" s="4"/>
    </row>
    <row r="65" spans="7:23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7:23"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4"/>
      <c r="S66" s="4"/>
      <c r="T66" s="4"/>
      <c r="U66" s="4"/>
      <c r="V66" s="4"/>
      <c r="W66" s="4"/>
    </row>
    <row r="67" spans="7:23">
      <c r="G67" s="6"/>
      <c r="H67" s="4"/>
      <c r="I67" s="6"/>
      <c r="J67" s="4"/>
      <c r="K67" s="4"/>
      <c r="L67" s="4"/>
      <c r="M67" s="4"/>
      <c r="N67" s="4"/>
      <c r="O67" s="6"/>
      <c r="P67" s="4"/>
      <c r="Q67" s="6"/>
      <c r="R67" s="4"/>
      <c r="S67" s="4"/>
      <c r="T67" s="4"/>
      <c r="U67" s="4"/>
      <c r="V67" s="4"/>
      <c r="W67" s="4"/>
    </row>
    <row r="68" spans="7:23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4"/>
      <c r="S68" s="4"/>
      <c r="T68" s="4"/>
      <c r="U68" s="4"/>
      <c r="V68" s="4"/>
      <c r="W68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0"/>
  <sheetViews>
    <sheetView rightToLeft="1" topLeftCell="B20" zoomScaleNormal="100" workbookViewId="0">
      <selection activeCell="U80" sqref="U80"/>
    </sheetView>
  </sheetViews>
  <sheetFormatPr defaultRowHeight="24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8.28515625" style="1" customWidth="1"/>
    <col min="10" max="10" width="1" style="1" customWidth="1"/>
    <col min="11" max="11" width="24.85546875" style="1" bestFit="1" customWidth="1"/>
    <col min="12" max="12" width="1.28515625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4.28515625" style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4.75">
      <c r="A3" s="24" t="s">
        <v>161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4.7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6" spans="1:21" ht="24.75">
      <c r="A6" s="22" t="s">
        <v>3</v>
      </c>
      <c r="C6" s="23" t="s">
        <v>163</v>
      </c>
      <c r="D6" s="23" t="s">
        <v>163</v>
      </c>
      <c r="E6" s="23" t="s">
        <v>163</v>
      </c>
      <c r="F6" s="23" t="s">
        <v>163</v>
      </c>
      <c r="G6" s="23" t="s">
        <v>163</v>
      </c>
      <c r="H6" s="23" t="s">
        <v>163</v>
      </c>
      <c r="I6" s="23" t="s">
        <v>163</v>
      </c>
      <c r="J6" s="23" t="s">
        <v>163</v>
      </c>
      <c r="K6" s="23" t="s">
        <v>163</v>
      </c>
      <c r="M6" s="23" t="s">
        <v>164</v>
      </c>
      <c r="N6" s="23" t="s">
        <v>164</v>
      </c>
      <c r="O6" s="23" t="s">
        <v>164</v>
      </c>
      <c r="P6" s="23" t="s">
        <v>164</v>
      </c>
      <c r="Q6" s="23" t="s">
        <v>164</v>
      </c>
      <c r="R6" s="23" t="s">
        <v>164</v>
      </c>
      <c r="S6" s="23" t="s">
        <v>164</v>
      </c>
      <c r="T6" s="23" t="s">
        <v>164</v>
      </c>
      <c r="U6" s="23" t="s">
        <v>164</v>
      </c>
    </row>
    <row r="7" spans="1:21" ht="24.75">
      <c r="A7" s="23" t="s">
        <v>3</v>
      </c>
      <c r="C7" s="23" t="s">
        <v>258</v>
      </c>
      <c r="E7" s="23" t="s">
        <v>259</v>
      </c>
      <c r="G7" s="23" t="s">
        <v>260</v>
      </c>
      <c r="I7" s="23" t="s">
        <v>151</v>
      </c>
      <c r="K7" s="23" t="s">
        <v>261</v>
      </c>
      <c r="M7" s="23" t="s">
        <v>258</v>
      </c>
      <c r="O7" s="23" t="s">
        <v>259</v>
      </c>
      <c r="Q7" s="23" t="s">
        <v>260</v>
      </c>
      <c r="S7" s="23" t="s">
        <v>151</v>
      </c>
      <c r="U7" s="23" t="s">
        <v>261</v>
      </c>
    </row>
    <row r="8" spans="1:21">
      <c r="A8" s="1" t="s">
        <v>58</v>
      </c>
      <c r="C8" s="8">
        <v>0</v>
      </c>
      <c r="D8" s="8"/>
      <c r="E8" s="8">
        <v>0</v>
      </c>
      <c r="F8" s="8"/>
      <c r="G8" s="8">
        <v>-217408302403</v>
      </c>
      <c r="H8" s="8"/>
      <c r="I8" s="8">
        <f>C8+E8+G8</f>
        <v>-217408302403</v>
      </c>
      <c r="J8" s="8"/>
      <c r="K8" s="10">
        <f t="shared" ref="K8:K39" si="0">I8/$I$79</f>
        <v>0.32443285655135157</v>
      </c>
      <c r="L8" s="8"/>
      <c r="M8" s="8">
        <v>25941884760</v>
      </c>
      <c r="N8" s="8"/>
      <c r="O8" s="8">
        <v>0</v>
      </c>
      <c r="P8" s="8"/>
      <c r="Q8" s="8">
        <v>-217408302403</v>
      </c>
      <c r="R8" s="8"/>
      <c r="S8" s="8">
        <f>M8+O8+Q8</f>
        <v>-191466417643</v>
      </c>
      <c r="T8" s="8"/>
      <c r="U8" s="10">
        <f t="shared" ref="U8:U39" si="1">S8/$S$79</f>
        <v>-0.26486363580458105</v>
      </c>
    </row>
    <row r="9" spans="1:21">
      <c r="A9" s="1" t="s">
        <v>23</v>
      </c>
      <c r="C9" s="8">
        <v>0</v>
      </c>
      <c r="D9" s="8"/>
      <c r="E9" s="8">
        <v>-122971097254</v>
      </c>
      <c r="F9" s="8"/>
      <c r="G9" s="8">
        <v>71352522790</v>
      </c>
      <c r="H9" s="8"/>
      <c r="I9" s="8">
        <f t="shared" ref="I9:I62" si="2">C9+E9+G9</f>
        <v>-51618574464</v>
      </c>
      <c r="J9" s="8"/>
      <c r="K9" s="10">
        <f t="shared" si="0"/>
        <v>7.7029080211580198E-2</v>
      </c>
      <c r="L9" s="8"/>
      <c r="M9" s="8">
        <v>52332082342</v>
      </c>
      <c r="N9" s="8"/>
      <c r="O9" s="8">
        <v>1184</v>
      </c>
      <c r="P9" s="8"/>
      <c r="Q9" s="8">
        <v>182946197810</v>
      </c>
      <c r="R9" s="8"/>
      <c r="S9" s="8">
        <f t="shared" ref="S9:S62" si="3">M9+O9+Q9</f>
        <v>235278281336</v>
      </c>
      <c r="T9" s="8"/>
      <c r="U9" s="10">
        <f t="shared" si="1"/>
        <v>0.32547044953177645</v>
      </c>
    </row>
    <row r="10" spans="1:21">
      <c r="A10" s="1" t="s">
        <v>57</v>
      </c>
      <c r="C10" s="8">
        <v>0</v>
      </c>
      <c r="D10" s="8"/>
      <c r="E10" s="8">
        <v>-14332212900</v>
      </c>
      <c r="F10" s="8"/>
      <c r="G10" s="8">
        <v>0</v>
      </c>
      <c r="H10" s="8"/>
      <c r="I10" s="8">
        <f t="shared" si="2"/>
        <v>-14332212900</v>
      </c>
      <c r="J10" s="8"/>
      <c r="K10" s="10">
        <f t="shared" si="0"/>
        <v>2.138759523189657E-2</v>
      </c>
      <c r="L10" s="8"/>
      <c r="M10" s="8">
        <v>2148228883</v>
      </c>
      <c r="N10" s="8"/>
      <c r="O10" s="8">
        <v>24209093705</v>
      </c>
      <c r="P10" s="8"/>
      <c r="Q10" s="8">
        <v>-27131854130</v>
      </c>
      <c r="R10" s="8"/>
      <c r="S10" s="8">
        <f t="shared" si="3"/>
        <v>-774531542</v>
      </c>
      <c r="T10" s="8"/>
      <c r="U10" s="10">
        <f t="shared" si="1"/>
        <v>-1.0714424115980147E-3</v>
      </c>
    </row>
    <row r="11" spans="1:21">
      <c r="A11" s="1" t="s">
        <v>203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2"/>
        <v>0</v>
      </c>
      <c r="J11" s="8"/>
      <c r="K11" s="10">
        <f t="shared" si="0"/>
        <v>0</v>
      </c>
      <c r="L11" s="8"/>
      <c r="M11" s="8">
        <v>1835672059</v>
      </c>
      <c r="N11" s="8"/>
      <c r="O11" s="8">
        <v>0</v>
      </c>
      <c r="P11" s="8"/>
      <c r="Q11" s="8">
        <v>-1878840756</v>
      </c>
      <c r="R11" s="8"/>
      <c r="S11" s="8">
        <f t="shared" si="3"/>
        <v>-43168697</v>
      </c>
      <c r="T11" s="8"/>
      <c r="U11" s="10">
        <f t="shared" si="1"/>
        <v>-5.9717093896253461E-5</v>
      </c>
    </row>
    <row r="12" spans="1:21">
      <c r="A12" s="1" t="s">
        <v>30</v>
      </c>
      <c r="C12" s="8">
        <v>1659721091</v>
      </c>
      <c r="D12" s="8"/>
      <c r="E12" s="8">
        <v>-1976613632</v>
      </c>
      <c r="F12" s="8"/>
      <c r="G12" s="8">
        <v>0</v>
      </c>
      <c r="H12" s="8"/>
      <c r="I12" s="8">
        <f t="shared" si="2"/>
        <v>-316892541</v>
      </c>
      <c r="J12" s="8"/>
      <c r="K12" s="10">
        <f t="shared" si="0"/>
        <v>4.7289064474580813E-4</v>
      </c>
      <c r="L12" s="8"/>
      <c r="M12" s="8">
        <v>1659721091</v>
      </c>
      <c r="N12" s="8"/>
      <c r="O12" s="8">
        <v>79173264257</v>
      </c>
      <c r="P12" s="8"/>
      <c r="Q12" s="8">
        <v>18400937043</v>
      </c>
      <c r="R12" s="8"/>
      <c r="S12" s="8">
        <f t="shared" si="3"/>
        <v>99233922391</v>
      </c>
      <c r="T12" s="8"/>
      <c r="U12" s="10">
        <f t="shared" si="1"/>
        <v>0.13727450381735812</v>
      </c>
    </row>
    <row r="13" spans="1:21">
      <c r="A13" s="1" t="s">
        <v>228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2"/>
        <v>0</v>
      </c>
      <c r="J13" s="8"/>
      <c r="K13" s="10">
        <f t="shared" si="0"/>
        <v>0</v>
      </c>
      <c r="L13" s="8"/>
      <c r="M13" s="8">
        <v>0</v>
      </c>
      <c r="N13" s="8"/>
      <c r="O13" s="8">
        <v>0</v>
      </c>
      <c r="P13" s="8"/>
      <c r="Q13" s="8">
        <v>-44208</v>
      </c>
      <c r="R13" s="8"/>
      <c r="S13" s="8">
        <f t="shared" si="3"/>
        <v>-44208</v>
      </c>
      <c r="T13" s="8"/>
      <c r="U13" s="10">
        <f t="shared" si="1"/>
        <v>-6.1154805922577951E-8</v>
      </c>
    </row>
    <row r="14" spans="1:21">
      <c r="A14" s="1" t="s">
        <v>229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2"/>
        <v>0</v>
      </c>
      <c r="J14" s="8"/>
      <c r="K14" s="10">
        <f t="shared" si="0"/>
        <v>0</v>
      </c>
      <c r="L14" s="8"/>
      <c r="M14" s="8">
        <v>0</v>
      </c>
      <c r="N14" s="8"/>
      <c r="O14" s="8">
        <v>0</v>
      </c>
      <c r="P14" s="8"/>
      <c r="Q14" s="8">
        <v>-610370766</v>
      </c>
      <c r="R14" s="8"/>
      <c r="S14" s="8">
        <f t="shared" si="3"/>
        <v>-610370766</v>
      </c>
      <c r="T14" s="8"/>
      <c r="U14" s="10">
        <f t="shared" si="1"/>
        <v>-8.4435183078956835E-4</v>
      </c>
    </row>
    <row r="15" spans="1:21">
      <c r="A15" s="1" t="s">
        <v>216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2"/>
        <v>0</v>
      </c>
      <c r="J15" s="8"/>
      <c r="K15" s="10">
        <f t="shared" si="0"/>
        <v>0</v>
      </c>
      <c r="L15" s="8"/>
      <c r="M15" s="8">
        <v>429195980</v>
      </c>
      <c r="N15" s="8"/>
      <c r="O15" s="8">
        <v>0</v>
      </c>
      <c r="P15" s="8"/>
      <c r="Q15" s="8">
        <v>6091899465</v>
      </c>
      <c r="R15" s="8"/>
      <c r="S15" s="8">
        <f t="shared" si="3"/>
        <v>6521095445</v>
      </c>
      <c r="T15" s="8"/>
      <c r="U15" s="10">
        <f t="shared" si="1"/>
        <v>9.0209085763115742E-3</v>
      </c>
    </row>
    <row r="16" spans="1:21">
      <c r="A16" s="1" t="s">
        <v>231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2"/>
        <v>0</v>
      </c>
      <c r="J16" s="8"/>
      <c r="K16" s="10">
        <f t="shared" si="0"/>
        <v>0</v>
      </c>
      <c r="L16" s="8"/>
      <c r="M16" s="8">
        <v>0</v>
      </c>
      <c r="N16" s="8"/>
      <c r="O16" s="8">
        <v>0</v>
      </c>
      <c r="P16" s="8"/>
      <c r="Q16" s="8">
        <v>-159225514245</v>
      </c>
      <c r="R16" s="8"/>
      <c r="S16" s="8">
        <f t="shared" si="3"/>
        <v>-159225514245</v>
      </c>
      <c r="T16" s="8"/>
      <c r="U16" s="10">
        <f t="shared" si="1"/>
        <v>-0.22026342339792901</v>
      </c>
    </row>
    <row r="17" spans="1:21">
      <c r="A17" s="1" t="s">
        <v>232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2"/>
        <v>0</v>
      </c>
      <c r="J17" s="8"/>
      <c r="K17" s="10">
        <f t="shared" si="0"/>
        <v>0</v>
      </c>
      <c r="L17" s="8"/>
      <c r="M17" s="8">
        <v>0</v>
      </c>
      <c r="N17" s="8"/>
      <c r="O17" s="8">
        <v>0</v>
      </c>
      <c r="P17" s="8"/>
      <c r="Q17" s="8">
        <v>-1795693567</v>
      </c>
      <c r="R17" s="8"/>
      <c r="S17" s="8">
        <f t="shared" si="3"/>
        <v>-1795693567</v>
      </c>
      <c r="T17" s="8"/>
      <c r="U17" s="10">
        <f t="shared" si="1"/>
        <v>-2.4840592559334674E-3</v>
      </c>
    </row>
    <row r="18" spans="1:21">
      <c r="A18" s="1" t="s">
        <v>56</v>
      </c>
      <c r="C18" s="8">
        <v>0</v>
      </c>
      <c r="D18" s="8"/>
      <c r="E18" s="8">
        <v>-1274354207</v>
      </c>
      <c r="F18" s="8"/>
      <c r="G18" s="8">
        <v>0</v>
      </c>
      <c r="H18" s="8"/>
      <c r="I18" s="8">
        <f t="shared" si="2"/>
        <v>-1274354207</v>
      </c>
      <c r="J18" s="8"/>
      <c r="K18" s="10">
        <f t="shared" si="0"/>
        <v>1.9016862330715543E-3</v>
      </c>
      <c r="L18" s="8"/>
      <c r="M18" s="8">
        <v>2333583982</v>
      </c>
      <c r="N18" s="8"/>
      <c r="O18" s="8">
        <v>-1149100806</v>
      </c>
      <c r="P18" s="8"/>
      <c r="Q18" s="8">
        <v>1580522103</v>
      </c>
      <c r="R18" s="8"/>
      <c r="S18" s="8">
        <f t="shared" si="3"/>
        <v>2765005279</v>
      </c>
      <c r="T18" s="8"/>
      <c r="U18" s="10">
        <f t="shared" si="1"/>
        <v>3.8249493578571413E-3</v>
      </c>
    </row>
    <row r="19" spans="1:21">
      <c r="A19" s="1" t="s">
        <v>218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2"/>
        <v>0</v>
      </c>
      <c r="J19" s="8"/>
      <c r="K19" s="10">
        <f t="shared" si="0"/>
        <v>0</v>
      </c>
      <c r="L19" s="8"/>
      <c r="M19" s="8">
        <v>6064374885</v>
      </c>
      <c r="N19" s="8"/>
      <c r="O19" s="8">
        <v>0</v>
      </c>
      <c r="P19" s="8"/>
      <c r="Q19" s="8">
        <v>-44627515916</v>
      </c>
      <c r="R19" s="8"/>
      <c r="S19" s="8">
        <f t="shared" si="3"/>
        <v>-38563141031</v>
      </c>
      <c r="T19" s="8"/>
      <c r="U19" s="10">
        <f t="shared" si="1"/>
        <v>-5.3346032517096624E-2</v>
      </c>
    </row>
    <row r="20" spans="1:21">
      <c r="A20" s="1" t="s">
        <v>18</v>
      </c>
      <c r="C20" s="8">
        <v>0</v>
      </c>
      <c r="D20" s="8"/>
      <c r="E20" s="8">
        <v>-80486340341</v>
      </c>
      <c r="F20" s="8"/>
      <c r="G20" s="8">
        <v>0</v>
      </c>
      <c r="H20" s="8"/>
      <c r="I20" s="8">
        <f t="shared" si="2"/>
        <v>-80486340341</v>
      </c>
      <c r="J20" s="8"/>
      <c r="K20" s="10">
        <f t="shared" si="0"/>
        <v>0.1201077098784917</v>
      </c>
      <c r="L20" s="8"/>
      <c r="M20" s="8">
        <v>97930257033</v>
      </c>
      <c r="N20" s="8"/>
      <c r="O20" s="8">
        <v>83495175716</v>
      </c>
      <c r="P20" s="8"/>
      <c r="Q20" s="8">
        <v>7259635695</v>
      </c>
      <c r="R20" s="8"/>
      <c r="S20" s="8">
        <f t="shared" si="3"/>
        <v>188685068444</v>
      </c>
      <c r="T20" s="8"/>
      <c r="U20" s="10">
        <f t="shared" si="1"/>
        <v>0.26101607720731895</v>
      </c>
    </row>
    <row r="21" spans="1:21">
      <c r="A21" s="1" t="s">
        <v>19</v>
      </c>
      <c r="C21" s="8">
        <v>0</v>
      </c>
      <c r="D21" s="8"/>
      <c r="E21" s="8">
        <v>-159947034724</v>
      </c>
      <c r="F21" s="8"/>
      <c r="G21" s="8">
        <v>0</v>
      </c>
      <c r="H21" s="8"/>
      <c r="I21" s="8">
        <f t="shared" si="2"/>
        <v>-159947034724</v>
      </c>
      <c r="J21" s="8"/>
      <c r="K21" s="10">
        <f t="shared" si="0"/>
        <v>0.23868487449129491</v>
      </c>
      <c r="L21" s="8"/>
      <c r="M21" s="8">
        <v>146286824932</v>
      </c>
      <c r="N21" s="8"/>
      <c r="O21" s="8">
        <v>171828443850</v>
      </c>
      <c r="P21" s="8"/>
      <c r="Q21" s="8">
        <v>39810213768</v>
      </c>
      <c r="R21" s="8"/>
      <c r="S21" s="8">
        <f t="shared" si="3"/>
        <v>357925482550</v>
      </c>
      <c r="T21" s="8"/>
      <c r="U21" s="10">
        <f t="shared" si="1"/>
        <v>0.49513353737084487</v>
      </c>
    </row>
    <row r="22" spans="1:21">
      <c r="A22" s="1" t="s">
        <v>237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2"/>
        <v>0</v>
      </c>
      <c r="J22" s="8"/>
      <c r="K22" s="10">
        <f t="shared" si="0"/>
        <v>0</v>
      </c>
      <c r="L22" s="8"/>
      <c r="M22" s="8">
        <v>0</v>
      </c>
      <c r="N22" s="8"/>
      <c r="O22" s="8">
        <v>0</v>
      </c>
      <c r="P22" s="8"/>
      <c r="Q22" s="8">
        <v>-110024937622</v>
      </c>
      <c r="R22" s="8"/>
      <c r="S22" s="8">
        <f t="shared" si="3"/>
        <v>-110024937622</v>
      </c>
      <c r="T22" s="8"/>
      <c r="U22" s="10">
        <f t="shared" si="1"/>
        <v>-0.15220217397116256</v>
      </c>
    </row>
    <row r="23" spans="1:21">
      <c r="A23" s="1" t="s">
        <v>59</v>
      </c>
      <c r="C23" s="8">
        <v>179619116754</v>
      </c>
      <c r="D23" s="8"/>
      <c r="E23" s="8">
        <v>-147446015962</v>
      </c>
      <c r="F23" s="8"/>
      <c r="G23" s="8">
        <v>0</v>
      </c>
      <c r="H23" s="8"/>
      <c r="I23" s="8">
        <f t="shared" si="2"/>
        <v>32173100792</v>
      </c>
      <c r="J23" s="8"/>
      <c r="K23" s="10">
        <f t="shared" si="0"/>
        <v>-4.8011096534458196E-2</v>
      </c>
      <c r="L23" s="8"/>
      <c r="M23" s="8">
        <v>179619116754</v>
      </c>
      <c r="N23" s="8"/>
      <c r="O23" s="8">
        <v>-52689140664</v>
      </c>
      <c r="P23" s="8"/>
      <c r="Q23" s="8">
        <v>53394393095</v>
      </c>
      <c r="R23" s="8"/>
      <c r="S23" s="8">
        <f t="shared" si="3"/>
        <v>180324369185</v>
      </c>
      <c r="T23" s="8"/>
      <c r="U23" s="10">
        <f t="shared" si="1"/>
        <v>0.24945036646353536</v>
      </c>
    </row>
    <row r="24" spans="1:21">
      <c r="A24" s="1" t="s">
        <v>238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2"/>
        <v>0</v>
      </c>
      <c r="J24" s="8"/>
      <c r="K24" s="10">
        <f t="shared" si="0"/>
        <v>0</v>
      </c>
      <c r="L24" s="8"/>
      <c r="M24" s="8">
        <v>0</v>
      </c>
      <c r="N24" s="8"/>
      <c r="O24" s="8">
        <v>0</v>
      </c>
      <c r="P24" s="8"/>
      <c r="Q24" s="8">
        <v>-158319547722</v>
      </c>
      <c r="R24" s="8"/>
      <c r="S24" s="8">
        <f t="shared" si="3"/>
        <v>-158319547722</v>
      </c>
      <c r="T24" s="8"/>
      <c r="U24" s="10">
        <f t="shared" si="1"/>
        <v>-0.21901016138909762</v>
      </c>
    </row>
    <row r="25" spans="1:21">
      <c r="A25" s="1" t="s">
        <v>239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2"/>
        <v>0</v>
      </c>
      <c r="J25" s="8"/>
      <c r="K25" s="10">
        <f t="shared" si="0"/>
        <v>0</v>
      </c>
      <c r="L25" s="8"/>
      <c r="M25" s="8">
        <v>0</v>
      </c>
      <c r="N25" s="8"/>
      <c r="O25" s="8">
        <v>0</v>
      </c>
      <c r="P25" s="8"/>
      <c r="Q25" s="8">
        <v>2616521113</v>
      </c>
      <c r="R25" s="8"/>
      <c r="S25" s="8">
        <f t="shared" si="3"/>
        <v>2616521113</v>
      </c>
      <c r="T25" s="8"/>
      <c r="U25" s="10">
        <f t="shared" si="1"/>
        <v>3.6195448981596692E-3</v>
      </c>
    </row>
    <row r="26" spans="1:21">
      <c r="A26" s="1" t="s">
        <v>67</v>
      </c>
      <c r="C26" s="8">
        <v>0</v>
      </c>
      <c r="D26" s="8"/>
      <c r="E26" s="8">
        <v>-182176571</v>
      </c>
      <c r="F26" s="8"/>
      <c r="G26" s="8">
        <v>0</v>
      </c>
      <c r="H26" s="8"/>
      <c r="I26" s="8">
        <f t="shared" si="2"/>
        <v>-182176571</v>
      </c>
      <c r="J26" s="8"/>
      <c r="K26" s="10">
        <f t="shared" si="0"/>
        <v>2.7185744368079178E-4</v>
      </c>
      <c r="L26" s="8"/>
      <c r="M26" s="8">
        <v>0</v>
      </c>
      <c r="N26" s="8"/>
      <c r="O26" s="8">
        <v>-187680293</v>
      </c>
      <c r="P26" s="8"/>
      <c r="Q26" s="8">
        <v>-66481894</v>
      </c>
      <c r="R26" s="8"/>
      <c r="S26" s="8">
        <f t="shared" si="3"/>
        <v>-254162187</v>
      </c>
      <c r="T26" s="8"/>
      <c r="U26" s="10">
        <f t="shared" si="1"/>
        <v>-3.5159335909434864E-4</v>
      </c>
    </row>
    <row r="27" spans="1:21">
      <c r="A27" s="1" t="s">
        <v>240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2"/>
        <v>0</v>
      </c>
      <c r="J27" s="8"/>
      <c r="K27" s="10">
        <f t="shared" si="0"/>
        <v>0</v>
      </c>
      <c r="L27" s="8"/>
      <c r="M27" s="8">
        <v>0</v>
      </c>
      <c r="N27" s="8"/>
      <c r="O27" s="8">
        <v>0</v>
      </c>
      <c r="P27" s="8"/>
      <c r="Q27" s="8">
        <v>403811141</v>
      </c>
      <c r="R27" s="8"/>
      <c r="S27" s="8">
        <f t="shared" si="3"/>
        <v>403811141</v>
      </c>
      <c r="T27" s="8"/>
      <c r="U27" s="10">
        <f t="shared" si="1"/>
        <v>5.5860911955369524E-4</v>
      </c>
    </row>
    <row r="28" spans="1:21">
      <c r="A28" s="1" t="s">
        <v>241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2"/>
        <v>0</v>
      </c>
      <c r="J28" s="8"/>
      <c r="K28" s="10">
        <f t="shared" si="0"/>
        <v>0</v>
      </c>
      <c r="L28" s="8"/>
      <c r="M28" s="8">
        <v>0</v>
      </c>
      <c r="N28" s="8"/>
      <c r="O28" s="8">
        <v>0</v>
      </c>
      <c r="P28" s="8"/>
      <c r="Q28" s="8">
        <v>3853305866</v>
      </c>
      <c r="R28" s="8"/>
      <c r="S28" s="8">
        <f t="shared" si="3"/>
        <v>3853305866</v>
      </c>
      <c r="T28" s="8"/>
      <c r="U28" s="10">
        <f t="shared" si="1"/>
        <v>5.3304418294327083E-3</v>
      </c>
    </row>
    <row r="29" spans="1:21">
      <c r="A29" s="1" t="s">
        <v>243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2"/>
        <v>0</v>
      </c>
      <c r="J29" s="8"/>
      <c r="K29" s="10">
        <f t="shared" si="0"/>
        <v>0</v>
      </c>
      <c r="L29" s="8"/>
      <c r="M29" s="8">
        <v>0</v>
      </c>
      <c r="N29" s="8"/>
      <c r="O29" s="8">
        <v>0</v>
      </c>
      <c r="P29" s="8"/>
      <c r="Q29" s="8">
        <v>-9486085896</v>
      </c>
      <c r="R29" s="8"/>
      <c r="S29" s="8">
        <f t="shared" si="3"/>
        <v>-9486085896</v>
      </c>
      <c r="T29" s="8"/>
      <c r="U29" s="10">
        <f t="shared" si="1"/>
        <v>-1.3122505925053925E-2</v>
      </c>
    </row>
    <row r="30" spans="1:21">
      <c r="A30" s="1" t="s">
        <v>244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2"/>
        <v>0</v>
      </c>
      <c r="J30" s="8"/>
      <c r="K30" s="10">
        <f t="shared" si="0"/>
        <v>0</v>
      </c>
      <c r="L30" s="8"/>
      <c r="M30" s="8">
        <v>0</v>
      </c>
      <c r="N30" s="8"/>
      <c r="O30" s="8">
        <v>0</v>
      </c>
      <c r="P30" s="8"/>
      <c r="Q30" s="8">
        <v>-43452052825</v>
      </c>
      <c r="R30" s="8"/>
      <c r="S30" s="8">
        <f t="shared" si="3"/>
        <v>-43452052825</v>
      </c>
      <c r="T30" s="8"/>
      <c r="U30" s="10">
        <f t="shared" si="1"/>
        <v>-6.0109072055973579E-2</v>
      </c>
    </row>
    <row r="31" spans="1:21">
      <c r="A31" s="1" t="s">
        <v>29</v>
      </c>
      <c r="C31" s="8">
        <v>0</v>
      </c>
      <c r="D31" s="8"/>
      <c r="E31" s="8">
        <v>47373632404</v>
      </c>
      <c r="F31" s="8"/>
      <c r="G31" s="8">
        <v>0</v>
      </c>
      <c r="H31" s="8"/>
      <c r="I31" s="8">
        <f t="shared" si="2"/>
        <v>47373632404</v>
      </c>
      <c r="J31" s="8"/>
      <c r="K31" s="10">
        <f t="shared" si="0"/>
        <v>-7.0694461601349179E-2</v>
      </c>
      <c r="L31" s="8"/>
      <c r="M31" s="8">
        <v>81024764285</v>
      </c>
      <c r="N31" s="8"/>
      <c r="O31" s="8">
        <v>107943267562</v>
      </c>
      <c r="P31" s="8"/>
      <c r="Q31" s="8">
        <v>762239804</v>
      </c>
      <c r="R31" s="8"/>
      <c r="S31" s="8">
        <f t="shared" si="3"/>
        <v>189730271651</v>
      </c>
      <c r="T31" s="8"/>
      <c r="U31" s="10">
        <f t="shared" si="1"/>
        <v>0.26246195124083643</v>
      </c>
    </row>
    <row r="32" spans="1:21">
      <c r="A32" s="1" t="s">
        <v>245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2"/>
        <v>0</v>
      </c>
      <c r="J32" s="8"/>
      <c r="K32" s="10">
        <f t="shared" si="0"/>
        <v>0</v>
      </c>
      <c r="L32" s="8"/>
      <c r="M32" s="8">
        <v>0</v>
      </c>
      <c r="N32" s="8"/>
      <c r="O32" s="8">
        <v>0</v>
      </c>
      <c r="P32" s="8"/>
      <c r="Q32" s="8">
        <v>-88988156</v>
      </c>
      <c r="R32" s="8"/>
      <c r="S32" s="8">
        <f t="shared" si="3"/>
        <v>-88988156</v>
      </c>
      <c r="T32" s="8"/>
      <c r="U32" s="10">
        <f t="shared" si="1"/>
        <v>-1.2310109956542006E-4</v>
      </c>
    </row>
    <row r="33" spans="1:21">
      <c r="A33" s="1" t="s">
        <v>38</v>
      </c>
      <c r="C33" s="8">
        <v>540200629</v>
      </c>
      <c r="D33" s="8"/>
      <c r="E33" s="8">
        <v>-742075203</v>
      </c>
      <c r="F33" s="8"/>
      <c r="G33" s="8">
        <v>0</v>
      </c>
      <c r="H33" s="8"/>
      <c r="I33" s="8">
        <f t="shared" si="2"/>
        <v>-201874574</v>
      </c>
      <c r="J33" s="8"/>
      <c r="K33" s="10">
        <f t="shared" si="0"/>
        <v>3.0125227042388907E-4</v>
      </c>
      <c r="L33" s="8"/>
      <c r="M33" s="8">
        <v>540200629</v>
      </c>
      <c r="N33" s="8"/>
      <c r="O33" s="8">
        <v>-23636708447</v>
      </c>
      <c r="P33" s="8"/>
      <c r="Q33" s="8">
        <v>-34152398729</v>
      </c>
      <c r="R33" s="8"/>
      <c r="S33" s="8">
        <f t="shared" si="3"/>
        <v>-57248906547</v>
      </c>
      <c r="T33" s="8"/>
      <c r="U33" s="10">
        <f t="shared" si="1"/>
        <v>-7.9194846388924794E-2</v>
      </c>
    </row>
    <row r="34" spans="1:21">
      <c r="A34" s="1" t="s">
        <v>41</v>
      </c>
      <c r="C34" s="8">
        <v>0</v>
      </c>
      <c r="D34" s="8"/>
      <c r="E34" s="8">
        <v>-3002944472</v>
      </c>
      <c r="F34" s="8"/>
      <c r="G34" s="8">
        <v>0</v>
      </c>
      <c r="H34" s="8"/>
      <c r="I34" s="8">
        <f t="shared" si="2"/>
        <v>-3002944472</v>
      </c>
      <c r="J34" s="8"/>
      <c r="K34" s="10">
        <f t="shared" si="0"/>
        <v>4.4812173332282393E-3</v>
      </c>
      <c r="L34" s="8"/>
      <c r="M34" s="8">
        <v>18649540172</v>
      </c>
      <c r="N34" s="8"/>
      <c r="O34" s="8">
        <v>-83050665897</v>
      </c>
      <c r="P34" s="8"/>
      <c r="Q34" s="8">
        <v>0</v>
      </c>
      <c r="R34" s="8"/>
      <c r="S34" s="8">
        <f t="shared" si="3"/>
        <v>-64401125725</v>
      </c>
      <c r="T34" s="8"/>
      <c r="U34" s="10">
        <f t="shared" si="1"/>
        <v>-8.9088815257598555E-2</v>
      </c>
    </row>
    <row r="35" spans="1:21">
      <c r="A35" s="1" t="s">
        <v>40</v>
      </c>
      <c r="C35" s="8">
        <v>0</v>
      </c>
      <c r="D35" s="8"/>
      <c r="E35" s="8">
        <v>-24717263427</v>
      </c>
      <c r="F35" s="8"/>
      <c r="G35" s="8">
        <v>0</v>
      </c>
      <c r="H35" s="8"/>
      <c r="I35" s="8">
        <f t="shared" si="2"/>
        <v>-24717263427</v>
      </c>
      <c r="J35" s="8"/>
      <c r="K35" s="10">
        <f t="shared" si="0"/>
        <v>3.6884940874471431E-2</v>
      </c>
      <c r="L35" s="8"/>
      <c r="M35" s="8">
        <v>132501133836</v>
      </c>
      <c r="N35" s="8"/>
      <c r="O35" s="8">
        <v>-84844756959</v>
      </c>
      <c r="P35" s="8"/>
      <c r="Q35" s="8">
        <v>0</v>
      </c>
      <c r="R35" s="8"/>
      <c r="S35" s="8">
        <f t="shared" si="3"/>
        <v>47656376877</v>
      </c>
      <c r="T35" s="8"/>
      <c r="U35" s="10">
        <f t="shared" si="1"/>
        <v>6.5925092265792767E-2</v>
      </c>
    </row>
    <row r="36" spans="1:21">
      <c r="A36" s="1" t="s">
        <v>39</v>
      </c>
      <c r="C36" s="8">
        <v>0</v>
      </c>
      <c r="D36" s="8"/>
      <c r="E36" s="8">
        <v>-3253859829</v>
      </c>
      <c r="F36" s="8"/>
      <c r="G36" s="8">
        <v>0</v>
      </c>
      <c r="H36" s="8"/>
      <c r="I36" s="8">
        <f t="shared" si="2"/>
        <v>-3253859829</v>
      </c>
      <c r="J36" s="8"/>
      <c r="K36" s="10">
        <f t="shared" si="0"/>
        <v>4.8556519115049001E-3</v>
      </c>
      <c r="L36" s="8"/>
      <c r="M36" s="8">
        <v>7154297639</v>
      </c>
      <c r="N36" s="8"/>
      <c r="O36" s="8">
        <v>-79719565828</v>
      </c>
      <c r="P36" s="8"/>
      <c r="Q36" s="8">
        <v>0</v>
      </c>
      <c r="R36" s="8"/>
      <c r="S36" s="8">
        <f t="shared" si="3"/>
        <v>-72565268189</v>
      </c>
      <c r="T36" s="8"/>
      <c r="U36" s="10">
        <f t="shared" si="1"/>
        <v>-0.10038262063016003</v>
      </c>
    </row>
    <row r="37" spans="1:21">
      <c r="A37" s="1" t="s">
        <v>60</v>
      </c>
      <c r="C37" s="8">
        <v>0</v>
      </c>
      <c r="D37" s="8"/>
      <c r="E37" s="8">
        <v>-198810000</v>
      </c>
      <c r="F37" s="8"/>
      <c r="G37" s="8">
        <v>0</v>
      </c>
      <c r="H37" s="8"/>
      <c r="I37" s="8">
        <f t="shared" si="2"/>
        <v>-198810000</v>
      </c>
      <c r="J37" s="8"/>
      <c r="K37" s="10">
        <f t="shared" si="0"/>
        <v>2.9667908492019105E-4</v>
      </c>
      <c r="L37" s="8"/>
      <c r="M37" s="8">
        <v>1500000000</v>
      </c>
      <c r="N37" s="8"/>
      <c r="O37" s="8">
        <v>-26839350000</v>
      </c>
      <c r="P37" s="8"/>
      <c r="Q37" s="8">
        <v>0</v>
      </c>
      <c r="R37" s="8"/>
      <c r="S37" s="8">
        <f t="shared" si="3"/>
        <v>-25339350000</v>
      </c>
      <c r="T37" s="8"/>
      <c r="U37" s="10">
        <f t="shared" si="1"/>
        <v>-3.5053000168618252E-2</v>
      </c>
    </row>
    <row r="38" spans="1:21">
      <c r="A38" s="1" t="s">
        <v>42</v>
      </c>
      <c r="C38" s="8">
        <v>66701938376</v>
      </c>
      <c r="D38" s="8"/>
      <c r="E38" s="8">
        <v>-76158099998</v>
      </c>
      <c r="F38" s="8"/>
      <c r="G38" s="8">
        <v>0</v>
      </c>
      <c r="H38" s="8"/>
      <c r="I38" s="8">
        <f t="shared" si="2"/>
        <v>-9456161622</v>
      </c>
      <c r="J38" s="8"/>
      <c r="K38" s="10">
        <f t="shared" si="0"/>
        <v>1.4111188455673202E-2</v>
      </c>
      <c r="L38" s="8"/>
      <c r="M38" s="8">
        <v>66701938376</v>
      </c>
      <c r="N38" s="8"/>
      <c r="O38" s="8">
        <v>-18007325326</v>
      </c>
      <c r="P38" s="8"/>
      <c r="Q38" s="8">
        <v>0</v>
      </c>
      <c r="R38" s="8"/>
      <c r="S38" s="8">
        <f t="shared" si="3"/>
        <v>48694613050</v>
      </c>
      <c r="T38" s="8"/>
      <c r="U38" s="10">
        <f t="shared" si="1"/>
        <v>6.7361328504971535E-2</v>
      </c>
    </row>
    <row r="39" spans="1:21">
      <c r="A39" s="1" t="s">
        <v>43</v>
      </c>
      <c r="C39" s="8">
        <v>0</v>
      </c>
      <c r="D39" s="8"/>
      <c r="E39" s="8">
        <v>-1505856594</v>
      </c>
      <c r="F39" s="8"/>
      <c r="G39" s="8">
        <v>0</v>
      </c>
      <c r="H39" s="8"/>
      <c r="I39" s="8">
        <f t="shared" si="2"/>
        <v>-1505856594</v>
      </c>
      <c r="J39" s="8"/>
      <c r="K39" s="10">
        <f t="shared" si="0"/>
        <v>2.2471513320705982E-3</v>
      </c>
      <c r="L39" s="8"/>
      <c r="M39" s="8">
        <v>85900328060</v>
      </c>
      <c r="N39" s="8"/>
      <c r="O39" s="8">
        <v>6015473762</v>
      </c>
      <c r="P39" s="8"/>
      <c r="Q39" s="8">
        <v>0</v>
      </c>
      <c r="R39" s="8"/>
      <c r="S39" s="8">
        <f t="shared" si="3"/>
        <v>91915801822</v>
      </c>
      <c r="T39" s="8"/>
      <c r="U39" s="10">
        <f t="shared" si="1"/>
        <v>0.12715103650114337</v>
      </c>
    </row>
    <row r="40" spans="1:21">
      <c r="A40" s="1" t="s">
        <v>53</v>
      </c>
      <c r="C40" s="8">
        <v>0</v>
      </c>
      <c r="D40" s="8"/>
      <c r="E40" s="8">
        <v>-3107797283</v>
      </c>
      <c r="F40" s="8"/>
      <c r="G40" s="8">
        <v>0</v>
      </c>
      <c r="H40" s="8"/>
      <c r="I40" s="8">
        <f t="shared" si="2"/>
        <v>-3107797283</v>
      </c>
      <c r="J40" s="8"/>
      <c r="K40" s="10">
        <f t="shared" ref="K40:K62" si="4">I40/$I$79</f>
        <v>4.6376865048935968E-3</v>
      </c>
      <c r="L40" s="8"/>
      <c r="M40" s="8">
        <v>28028016800</v>
      </c>
      <c r="N40" s="8"/>
      <c r="O40" s="8">
        <v>-10068478932</v>
      </c>
      <c r="P40" s="8"/>
      <c r="Q40" s="8">
        <v>0</v>
      </c>
      <c r="R40" s="8"/>
      <c r="S40" s="8">
        <f t="shared" si="3"/>
        <v>17959537868</v>
      </c>
      <c r="T40" s="8"/>
      <c r="U40" s="10">
        <f t="shared" ref="U40:U62" si="5">S40/$S$79</f>
        <v>2.4844192290461666E-2</v>
      </c>
    </row>
    <row r="41" spans="1:21">
      <c r="A41" s="1" t="s">
        <v>61</v>
      </c>
      <c r="C41" s="8">
        <v>0</v>
      </c>
      <c r="D41" s="8"/>
      <c r="E41" s="8">
        <v>-55421034834</v>
      </c>
      <c r="F41" s="8"/>
      <c r="G41" s="8">
        <v>0</v>
      </c>
      <c r="H41" s="8"/>
      <c r="I41" s="8">
        <f t="shared" si="2"/>
        <v>-55421034834</v>
      </c>
      <c r="J41" s="8"/>
      <c r="K41" s="10">
        <f t="shared" si="4"/>
        <v>8.2703394697858007E-2</v>
      </c>
      <c r="L41" s="8"/>
      <c r="M41" s="8">
        <v>48256593860</v>
      </c>
      <c r="N41" s="8"/>
      <c r="O41" s="8">
        <v>14141397241</v>
      </c>
      <c r="P41" s="8"/>
      <c r="Q41" s="8">
        <v>0</v>
      </c>
      <c r="R41" s="8"/>
      <c r="S41" s="8">
        <f t="shared" si="3"/>
        <v>62397991101</v>
      </c>
      <c r="T41" s="8"/>
      <c r="U41" s="10">
        <f t="shared" si="5"/>
        <v>8.6317793968069143E-2</v>
      </c>
    </row>
    <row r="42" spans="1:21">
      <c r="A42" s="1" t="s">
        <v>24</v>
      </c>
      <c r="C42" s="8">
        <v>0</v>
      </c>
      <c r="D42" s="8"/>
      <c r="E42" s="8">
        <v>-53838579099</v>
      </c>
      <c r="F42" s="8"/>
      <c r="G42" s="8">
        <v>0</v>
      </c>
      <c r="H42" s="8"/>
      <c r="I42" s="8">
        <f t="shared" si="2"/>
        <v>-53838579099</v>
      </c>
      <c r="J42" s="8"/>
      <c r="K42" s="10">
        <f t="shared" si="4"/>
        <v>8.0341936424197194E-2</v>
      </c>
      <c r="L42" s="8"/>
      <c r="M42" s="8">
        <v>21748232693</v>
      </c>
      <c r="N42" s="8"/>
      <c r="O42" s="8">
        <v>48785087213</v>
      </c>
      <c r="P42" s="8"/>
      <c r="Q42" s="8">
        <v>0</v>
      </c>
      <c r="R42" s="8"/>
      <c r="S42" s="8">
        <f t="shared" si="3"/>
        <v>70533319906</v>
      </c>
      <c r="T42" s="8"/>
      <c r="U42" s="10">
        <f t="shared" si="5"/>
        <v>9.7571740181110519E-2</v>
      </c>
    </row>
    <row r="43" spans="1:21">
      <c r="A43" s="1" t="s">
        <v>63</v>
      </c>
      <c r="C43" s="8">
        <v>0</v>
      </c>
      <c r="D43" s="8"/>
      <c r="E43" s="8">
        <v>-13030766138</v>
      </c>
      <c r="F43" s="8"/>
      <c r="G43" s="8">
        <v>0</v>
      </c>
      <c r="H43" s="8"/>
      <c r="I43" s="8">
        <f t="shared" si="2"/>
        <v>-13030766138</v>
      </c>
      <c r="J43" s="8"/>
      <c r="K43" s="10">
        <f t="shared" si="4"/>
        <v>1.9445479471006749E-2</v>
      </c>
      <c r="L43" s="8"/>
      <c r="M43" s="8">
        <v>7296528551</v>
      </c>
      <c r="N43" s="8"/>
      <c r="O43" s="8">
        <v>-98912606223</v>
      </c>
      <c r="P43" s="8"/>
      <c r="Q43" s="8">
        <v>0</v>
      </c>
      <c r="R43" s="8"/>
      <c r="S43" s="8">
        <f t="shared" si="3"/>
        <v>-91616077672</v>
      </c>
      <c r="T43" s="8"/>
      <c r="U43" s="10">
        <f t="shared" si="5"/>
        <v>-0.12673641534154423</v>
      </c>
    </row>
    <row r="44" spans="1:21">
      <c r="A44" s="1" t="s">
        <v>22</v>
      </c>
      <c r="C44" s="8">
        <v>0</v>
      </c>
      <c r="D44" s="8"/>
      <c r="E44" s="8">
        <v>-5045681048</v>
      </c>
      <c r="F44" s="8"/>
      <c r="G44" s="8">
        <v>0</v>
      </c>
      <c r="H44" s="8"/>
      <c r="I44" s="8">
        <f t="shared" si="2"/>
        <v>-5045681048</v>
      </c>
      <c r="J44" s="8"/>
      <c r="K44" s="10">
        <f t="shared" si="4"/>
        <v>7.5295409492469722E-3</v>
      </c>
      <c r="L44" s="8"/>
      <c r="M44" s="8">
        <v>12423369750</v>
      </c>
      <c r="N44" s="8"/>
      <c r="O44" s="8">
        <v>-40365448389</v>
      </c>
      <c r="P44" s="8"/>
      <c r="Q44" s="8">
        <v>0</v>
      </c>
      <c r="R44" s="8"/>
      <c r="S44" s="8">
        <f t="shared" si="3"/>
        <v>-27942078639</v>
      </c>
      <c r="T44" s="8"/>
      <c r="U44" s="10">
        <f t="shared" si="5"/>
        <v>-3.8653465351100612E-2</v>
      </c>
    </row>
    <row r="45" spans="1:21">
      <c r="A45" s="1" t="s">
        <v>17</v>
      </c>
      <c r="C45" s="8">
        <v>0</v>
      </c>
      <c r="D45" s="8"/>
      <c r="E45" s="8">
        <v>-37922824186</v>
      </c>
      <c r="F45" s="8"/>
      <c r="G45" s="8">
        <v>0</v>
      </c>
      <c r="H45" s="8"/>
      <c r="I45" s="8">
        <f t="shared" si="2"/>
        <v>-37922824186</v>
      </c>
      <c r="J45" s="8"/>
      <c r="K45" s="10">
        <f t="shared" si="4"/>
        <v>5.6591261893726513E-2</v>
      </c>
      <c r="L45" s="8"/>
      <c r="M45" s="8">
        <v>47884900814</v>
      </c>
      <c r="N45" s="8"/>
      <c r="O45" s="8">
        <v>-193233311625</v>
      </c>
      <c r="P45" s="8"/>
      <c r="Q45" s="8">
        <v>0</v>
      </c>
      <c r="R45" s="8"/>
      <c r="S45" s="8">
        <f t="shared" si="3"/>
        <v>-145348410811</v>
      </c>
      <c r="T45" s="8"/>
      <c r="U45" s="10">
        <f t="shared" si="5"/>
        <v>-0.20106663622651635</v>
      </c>
    </row>
    <row r="46" spans="1:21">
      <c r="A46" s="1" t="s">
        <v>47</v>
      </c>
      <c r="C46" s="8">
        <v>0</v>
      </c>
      <c r="D46" s="8"/>
      <c r="E46" s="8">
        <v>12723371126</v>
      </c>
      <c r="F46" s="8"/>
      <c r="G46" s="8">
        <v>0</v>
      </c>
      <c r="H46" s="8"/>
      <c r="I46" s="8">
        <f t="shared" si="2"/>
        <v>12723371126</v>
      </c>
      <c r="J46" s="8"/>
      <c r="K46" s="10">
        <f t="shared" si="4"/>
        <v>-1.8986761746198181E-2</v>
      </c>
      <c r="L46" s="8"/>
      <c r="M46" s="8">
        <v>12118553040</v>
      </c>
      <c r="N46" s="8"/>
      <c r="O46" s="8">
        <v>19375275195</v>
      </c>
      <c r="P46" s="8"/>
      <c r="Q46" s="8">
        <v>0</v>
      </c>
      <c r="R46" s="8"/>
      <c r="S46" s="8">
        <f t="shared" si="3"/>
        <v>31493828235</v>
      </c>
      <c r="T46" s="8"/>
      <c r="U46" s="10">
        <f t="shared" si="5"/>
        <v>4.3566751571444774E-2</v>
      </c>
    </row>
    <row r="47" spans="1:21">
      <c r="A47" s="1" t="s">
        <v>48</v>
      </c>
      <c r="C47" s="8">
        <v>0</v>
      </c>
      <c r="D47" s="8"/>
      <c r="E47" s="8">
        <v>-1747184844</v>
      </c>
      <c r="F47" s="8"/>
      <c r="G47" s="8">
        <v>0</v>
      </c>
      <c r="H47" s="8"/>
      <c r="I47" s="8">
        <f t="shared" si="2"/>
        <v>-1747184844</v>
      </c>
      <c r="J47" s="8"/>
      <c r="K47" s="10">
        <f t="shared" si="4"/>
        <v>2.607279315448653E-3</v>
      </c>
      <c r="L47" s="8"/>
      <c r="M47" s="8">
        <v>3397319560</v>
      </c>
      <c r="N47" s="8"/>
      <c r="O47" s="8">
        <v>1753630537</v>
      </c>
      <c r="P47" s="8"/>
      <c r="Q47" s="8">
        <v>0</v>
      </c>
      <c r="R47" s="8"/>
      <c r="S47" s="8">
        <f t="shared" si="3"/>
        <v>5150950097</v>
      </c>
      <c r="T47" s="8"/>
      <c r="U47" s="10">
        <f t="shared" si="5"/>
        <v>7.1255282640906407E-3</v>
      </c>
    </row>
    <row r="48" spans="1:21">
      <c r="A48" s="1" t="s">
        <v>46</v>
      </c>
      <c r="C48" s="8">
        <v>0</v>
      </c>
      <c r="D48" s="8"/>
      <c r="E48" s="8">
        <v>-1355810241</v>
      </c>
      <c r="F48" s="8"/>
      <c r="G48" s="8">
        <v>0</v>
      </c>
      <c r="H48" s="8"/>
      <c r="I48" s="8">
        <f t="shared" si="2"/>
        <v>-1355810241</v>
      </c>
      <c r="J48" s="8"/>
      <c r="K48" s="10">
        <f t="shared" si="4"/>
        <v>2.0232409920290916E-3</v>
      </c>
      <c r="L48" s="8"/>
      <c r="M48" s="8">
        <v>3687484605</v>
      </c>
      <c r="N48" s="8"/>
      <c r="O48" s="8">
        <v>-11360008605</v>
      </c>
      <c r="P48" s="8"/>
      <c r="Q48" s="8">
        <v>0</v>
      </c>
      <c r="R48" s="8"/>
      <c r="S48" s="8">
        <f t="shared" si="3"/>
        <v>-7672524000</v>
      </c>
      <c r="T48" s="8"/>
      <c r="U48" s="10">
        <f t="shared" si="5"/>
        <v>-1.0613728649934887E-2</v>
      </c>
    </row>
    <row r="49" spans="1:21">
      <c r="A49" s="1" t="s">
        <v>52</v>
      </c>
      <c r="C49" s="8">
        <v>0</v>
      </c>
      <c r="D49" s="8"/>
      <c r="E49" s="8">
        <v>-6086375710</v>
      </c>
      <c r="F49" s="8"/>
      <c r="G49" s="8">
        <v>0</v>
      </c>
      <c r="H49" s="8"/>
      <c r="I49" s="8">
        <f t="shared" si="2"/>
        <v>-6086375710</v>
      </c>
      <c r="J49" s="8"/>
      <c r="K49" s="10">
        <f t="shared" si="4"/>
        <v>9.0825430115350232E-3</v>
      </c>
      <c r="L49" s="8"/>
      <c r="M49" s="8">
        <v>9253696734</v>
      </c>
      <c r="N49" s="8"/>
      <c r="O49" s="8">
        <v>-36111868505</v>
      </c>
      <c r="P49" s="8"/>
      <c r="Q49" s="8">
        <v>0</v>
      </c>
      <c r="R49" s="8"/>
      <c r="S49" s="8">
        <f t="shared" si="3"/>
        <v>-26858171771</v>
      </c>
      <c r="T49" s="8"/>
      <c r="U49" s="10">
        <f t="shared" si="5"/>
        <v>-3.7154050897818647E-2</v>
      </c>
    </row>
    <row r="50" spans="1:21">
      <c r="A50" s="1" t="s">
        <v>16</v>
      </c>
      <c r="C50" s="8">
        <v>0</v>
      </c>
      <c r="D50" s="8"/>
      <c r="E50" s="8">
        <v>101984292275</v>
      </c>
      <c r="F50" s="8"/>
      <c r="G50" s="8">
        <v>0</v>
      </c>
      <c r="H50" s="8"/>
      <c r="I50" s="8">
        <f t="shared" si="2"/>
        <v>101984292275</v>
      </c>
      <c r="J50" s="8"/>
      <c r="K50" s="10">
        <f t="shared" si="4"/>
        <v>-0.15218855444082444</v>
      </c>
      <c r="L50" s="8"/>
      <c r="M50" s="8">
        <v>14423699600</v>
      </c>
      <c r="N50" s="8"/>
      <c r="O50" s="8">
        <v>40941561586</v>
      </c>
      <c r="P50" s="8"/>
      <c r="Q50" s="8">
        <v>0</v>
      </c>
      <c r="R50" s="8"/>
      <c r="S50" s="8">
        <f t="shared" si="3"/>
        <v>55365261186</v>
      </c>
      <c r="T50" s="8"/>
      <c r="U50" s="10">
        <f t="shared" si="5"/>
        <v>7.6589119677041892E-2</v>
      </c>
    </row>
    <row r="51" spans="1:21">
      <c r="A51" s="1" t="s">
        <v>15</v>
      </c>
      <c r="C51" s="8">
        <v>0</v>
      </c>
      <c r="D51" s="8"/>
      <c r="E51" s="8">
        <v>10989222750</v>
      </c>
      <c r="F51" s="8"/>
      <c r="G51" s="8">
        <v>0</v>
      </c>
      <c r="H51" s="8"/>
      <c r="I51" s="8">
        <f t="shared" si="2"/>
        <v>10989222750</v>
      </c>
      <c r="J51" s="8"/>
      <c r="K51" s="10">
        <f t="shared" si="4"/>
        <v>-1.6398936418963558E-2</v>
      </c>
      <c r="L51" s="8"/>
      <c r="M51" s="8">
        <v>1100000000</v>
      </c>
      <c r="N51" s="8"/>
      <c r="O51" s="8">
        <v>-26056887404</v>
      </c>
      <c r="P51" s="8"/>
      <c r="Q51" s="8">
        <v>0</v>
      </c>
      <c r="R51" s="8"/>
      <c r="S51" s="8">
        <f t="shared" si="3"/>
        <v>-24956887404</v>
      </c>
      <c r="T51" s="8"/>
      <c r="U51" s="10">
        <f t="shared" si="5"/>
        <v>-3.452392339900584E-2</v>
      </c>
    </row>
    <row r="52" spans="1:21">
      <c r="A52" s="1" t="s">
        <v>28</v>
      </c>
      <c r="C52" s="8">
        <v>3824117803</v>
      </c>
      <c r="D52" s="8"/>
      <c r="E52" s="8">
        <v>-414121230</v>
      </c>
      <c r="F52" s="8"/>
      <c r="G52" s="8">
        <v>0</v>
      </c>
      <c r="H52" s="8"/>
      <c r="I52" s="8">
        <f t="shared" si="2"/>
        <v>3409996573</v>
      </c>
      <c r="J52" s="8"/>
      <c r="K52" s="10">
        <f t="shared" si="4"/>
        <v>-5.0886507864726493E-3</v>
      </c>
      <c r="L52" s="8"/>
      <c r="M52" s="8">
        <v>3824117803</v>
      </c>
      <c r="N52" s="8"/>
      <c r="O52" s="8">
        <v>-27745449972</v>
      </c>
      <c r="P52" s="8"/>
      <c r="Q52" s="8">
        <v>0</v>
      </c>
      <c r="R52" s="8"/>
      <c r="S52" s="8">
        <f t="shared" si="3"/>
        <v>-23921332169</v>
      </c>
      <c r="T52" s="8"/>
      <c r="U52" s="10">
        <f t="shared" si="5"/>
        <v>-3.3091395815343733E-2</v>
      </c>
    </row>
    <row r="53" spans="1:21">
      <c r="A53" s="1" t="s">
        <v>62</v>
      </c>
      <c r="C53" s="8">
        <v>0</v>
      </c>
      <c r="D53" s="8"/>
      <c r="E53" s="8">
        <v>34647200557</v>
      </c>
      <c r="F53" s="8"/>
      <c r="G53" s="8">
        <v>0</v>
      </c>
      <c r="H53" s="8"/>
      <c r="I53" s="8">
        <f t="shared" si="2"/>
        <v>34647200557</v>
      </c>
      <c r="J53" s="8"/>
      <c r="K53" s="10">
        <f t="shared" si="4"/>
        <v>-5.1703132419380779E-2</v>
      </c>
      <c r="L53" s="8"/>
      <c r="M53" s="8">
        <v>166265792230</v>
      </c>
      <c r="N53" s="8"/>
      <c r="O53" s="8">
        <v>79126714786</v>
      </c>
      <c r="P53" s="8"/>
      <c r="Q53" s="8">
        <v>0</v>
      </c>
      <c r="R53" s="8"/>
      <c r="S53" s="8">
        <f t="shared" si="3"/>
        <v>245392507016</v>
      </c>
      <c r="T53" s="8"/>
      <c r="U53" s="10">
        <f t="shared" si="5"/>
        <v>0.339461887925677</v>
      </c>
    </row>
    <row r="54" spans="1:21">
      <c r="A54" s="1" t="s">
        <v>20</v>
      </c>
      <c r="C54" s="8">
        <v>0</v>
      </c>
      <c r="D54" s="8"/>
      <c r="E54" s="8">
        <v>26978611117</v>
      </c>
      <c r="F54" s="8"/>
      <c r="G54" s="8">
        <v>0</v>
      </c>
      <c r="H54" s="8"/>
      <c r="I54" s="8">
        <f t="shared" si="2"/>
        <v>26978611117</v>
      </c>
      <c r="J54" s="8"/>
      <c r="K54" s="10">
        <f t="shared" si="4"/>
        <v>-4.0259492272065052E-2</v>
      </c>
      <c r="L54" s="8"/>
      <c r="M54" s="8">
        <v>52946716500</v>
      </c>
      <c r="N54" s="8"/>
      <c r="O54" s="8">
        <v>72748682578</v>
      </c>
      <c r="P54" s="8"/>
      <c r="Q54" s="8">
        <v>0</v>
      </c>
      <c r="R54" s="8"/>
      <c r="S54" s="8">
        <f t="shared" si="3"/>
        <v>125695399078</v>
      </c>
      <c r="T54" s="8"/>
      <c r="U54" s="10">
        <f t="shared" si="5"/>
        <v>0.17387978953981345</v>
      </c>
    </row>
    <row r="55" spans="1:21">
      <c r="A55" s="1" t="s">
        <v>51</v>
      </c>
      <c r="C55" s="8">
        <v>0</v>
      </c>
      <c r="D55" s="8"/>
      <c r="E55" s="8">
        <v>16361467823</v>
      </c>
      <c r="F55" s="8"/>
      <c r="G55" s="8">
        <v>0</v>
      </c>
      <c r="H55" s="8"/>
      <c r="I55" s="8">
        <f t="shared" si="2"/>
        <v>16361467823</v>
      </c>
      <c r="J55" s="8"/>
      <c r="K55" s="10">
        <f t="shared" si="4"/>
        <v>-2.4415800521496858E-2</v>
      </c>
      <c r="L55" s="8"/>
      <c r="M55" s="8">
        <v>43840461300</v>
      </c>
      <c r="N55" s="8"/>
      <c r="O55" s="8">
        <v>92870253361</v>
      </c>
      <c r="P55" s="8"/>
      <c r="Q55" s="8">
        <v>0</v>
      </c>
      <c r="R55" s="8"/>
      <c r="S55" s="8">
        <f t="shared" si="3"/>
        <v>136710714661</v>
      </c>
      <c r="T55" s="8"/>
      <c r="U55" s="10">
        <f t="shared" si="5"/>
        <v>0.18911774390676772</v>
      </c>
    </row>
    <row r="56" spans="1:21">
      <c r="A56" s="1" t="s">
        <v>50</v>
      </c>
      <c r="C56" s="8">
        <v>0</v>
      </c>
      <c r="D56" s="8"/>
      <c r="E56" s="8">
        <v>-10511645413</v>
      </c>
      <c r="F56" s="8"/>
      <c r="G56" s="8">
        <v>0</v>
      </c>
      <c r="H56" s="8"/>
      <c r="I56" s="8">
        <f t="shared" si="2"/>
        <v>-10511645413</v>
      </c>
      <c r="J56" s="8"/>
      <c r="K56" s="10">
        <f t="shared" si="4"/>
        <v>1.5686259957418458E-2</v>
      </c>
      <c r="L56" s="8"/>
      <c r="M56" s="8">
        <v>12000000000</v>
      </c>
      <c r="N56" s="8"/>
      <c r="O56" s="8">
        <v>25960974039</v>
      </c>
      <c r="P56" s="8"/>
      <c r="Q56" s="8">
        <v>0</v>
      </c>
      <c r="R56" s="8"/>
      <c r="S56" s="8">
        <f t="shared" si="3"/>
        <v>37960974039</v>
      </c>
      <c r="T56" s="8"/>
      <c r="U56" s="10">
        <f t="shared" si="5"/>
        <v>5.2513029315668314E-2</v>
      </c>
    </row>
    <row r="57" spans="1:21">
      <c r="A57" s="1" t="s">
        <v>44</v>
      </c>
      <c r="C57" s="8">
        <v>0</v>
      </c>
      <c r="D57" s="8"/>
      <c r="E57" s="8">
        <v>-16094983713</v>
      </c>
      <c r="F57" s="8"/>
      <c r="G57" s="8">
        <v>0</v>
      </c>
      <c r="H57" s="8"/>
      <c r="I57" s="8">
        <f t="shared" si="2"/>
        <v>-16094983713</v>
      </c>
      <c r="J57" s="8"/>
      <c r="K57" s="10">
        <f t="shared" si="4"/>
        <v>2.4018133090781241E-2</v>
      </c>
      <c r="L57" s="8"/>
      <c r="M57" s="8">
        <v>16130390675</v>
      </c>
      <c r="N57" s="8"/>
      <c r="O57" s="8">
        <v>-16812594452</v>
      </c>
      <c r="P57" s="8"/>
      <c r="Q57" s="8">
        <v>0</v>
      </c>
      <c r="R57" s="8"/>
      <c r="S57" s="8">
        <f t="shared" si="3"/>
        <v>-682203777</v>
      </c>
      <c r="T57" s="8"/>
      <c r="U57" s="10">
        <f t="shared" si="5"/>
        <v>-9.4372148891794802E-4</v>
      </c>
    </row>
    <row r="58" spans="1:21">
      <c r="A58" s="1" t="s">
        <v>64</v>
      </c>
      <c r="C58" s="8">
        <v>0</v>
      </c>
      <c r="D58" s="8"/>
      <c r="E58" s="8">
        <v>-11632401728</v>
      </c>
      <c r="F58" s="8"/>
      <c r="G58" s="8">
        <v>0</v>
      </c>
      <c r="H58" s="8"/>
      <c r="I58" s="8">
        <f t="shared" si="2"/>
        <v>-11632401728</v>
      </c>
      <c r="J58" s="8"/>
      <c r="K58" s="10">
        <f t="shared" si="4"/>
        <v>1.735873597951355E-2</v>
      </c>
      <c r="L58" s="8"/>
      <c r="M58" s="8">
        <v>1358271200</v>
      </c>
      <c r="N58" s="8"/>
      <c r="O58" s="8">
        <v>-24527749930</v>
      </c>
      <c r="P58" s="8"/>
      <c r="Q58" s="8">
        <v>0</v>
      </c>
      <c r="R58" s="8"/>
      <c r="S58" s="8">
        <f t="shared" si="3"/>
        <v>-23169478730</v>
      </c>
      <c r="T58" s="8"/>
      <c r="U58" s="10">
        <f t="shared" si="5"/>
        <v>-3.2051324987795143E-2</v>
      </c>
    </row>
    <row r="59" spans="1:21">
      <c r="A59" s="1" t="s">
        <v>34</v>
      </c>
      <c r="C59" s="8">
        <v>1650588950</v>
      </c>
      <c r="D59" s="8"/>
      <c r="E59" s="8">
        <v>-38483157129</v>
      </c>
      <c r="F59" s="8"/>
      <c r="G59" s="8">
        <v>0</v>
      </c>
      <c r="H59" s="8"/>
      <c r="I59" s="8">
        <f t="shared" si="2"/>
        <v>-36832568179</v>
      </c>
      <c r="J59" s="8"/>
      <c r="K59" s="10">
        <f t="shared" si="4"/>
        <v>5.4964300702209479E-2</v>
      </c>
      <c r="L59" s="8"/>
      <c r="M59" s="8">
        <v>1650588950</v>
      </c>
      <c r="N59" s="8"/>
      <c r="O59" s="8">
        <v>-34858687162</v>
      </c>
      <c r="P59" s="8"/>
      <c r="Q59" s="8">
        <v>0</v>
      </c>
      <c r="R59" s="8"/>
      <c r="S59" s="8">
        <f t="shared" si="3"/>
        <v>-33208098212</v>
      </c>
      <c r="T59" s="8"/>
      <c r="U59" s="10">
        <f t="shared" si="5"/>
        <v>-4.5938174113571477E-2</v>
      </c>
    </row>
    <row r="60" spans="1:21">
      <c r="A60" s="1" t="s">
        <v>65</v>
      </c>
      <c r="C60" s="8">
        <v>0</v>
      </c>
      <c r="D60" s="8"/>
      <c r="E60" s="8">
        <v>-26612882516</v>
      </c>
      <c r="F60" s="8"/>
      <c r="G60" s="8">
        <v>0</v>
      </c>
      <c r="H60" s="8"/>
      <c r="I60" s="8">
        <f t="shared" si="2"/>
        <v>-26612882516</v>
      </c>
      <c r="J60" s="8"/>
      <c r="K60" s="10">
        <f t="shared" si="4"/>
        <v>3.9713724822370261E-2</v>
      </c>
      <c r="L60" s="8"/>
      <c r="M60" s="8">
        <v>75332965500</v>
      </c>
      <c r="N60" s="8"/>
      <c r="O60" s="8">
        <v>40552963836</v>
      </c>
      <c r="P60" s="8"/>
      <c r="Q60" s="8">
        <v>0</v>
      </c>
      <c r="R60" s="8"/>
      <c r="S60" s="8">
        <f t="shared" si="3"/>
        <v>115885929336</v>
      </c>
      <c r="T60" s="8"/>
      <c r="U60" s="10">
        <f t="shared" si="5"/>
        <v>0.16030993299178117</v>
      </c>
    </row>
    <row r="61" spans="1:21">
      <c r="A61" s="1" t="s">
        <v>66</v>
      </c>
      <c r="C61" s="8">
        <v>0</v>
      </c>
      <c r="D61" s="8"/>
      <c r="E61" s="8">
        <v>-26121079490</v>
      </c>
      <c r="F61" s="8"/>
      <c r="G61" s="8">
        <v>0</v>
      </c>
      <c r="H61" s="8"/>
      <c r="I61" s="8">
        <f t="shared" si="2"/>
        <v>-26121079490</v>
      </c>
      <c r="J61" s="8"/>
      <c r="K61" s="10">
        <f t="shared" si="4"/>
        <v>3.8979819728488359E-2</v>
      </c>
      <c r="L61" s="8"/>
      <c r="M61" s="8">
        <v>21256837063</v>
      </c>
      <c r="N61" s="8"/>
      <c r="O61" s="8">
        <v>-138628300437</v>
      </c>
      <c r="P61" s="8"/>
      <c r="Q61" s="8">
        <v>0</v>
      </c>
      <c r="R61" s="8"/>
      <c r="S61" s="8">
        <f t="shared" si="3"/>
        <v>-117371463374</v>
      </c>
      <c r="T61" s="8"/>
      <c r="U61" s="10">
        <f t="shared" si="5"/>
        <v>-0.16236493538468005</v>
      </c>
    </row>
    <row r="62" spans="1:21">
      <c r="A62" s="1" t="s">
        <v>37</v>
      </c>
      <c r="C62" s="8">
        <v>4302138135</v>
      </c>
      <c r="D62" s="8"/>
      <c r="E62" s="8">
        <v>-3526658740</v>
      </c>
      <c r="F62" s="8"/>
      <c r="G62" s="8">
        <v>0</v>
      </c>
      <c r="H62" s="8"/>
      <c r="I62" s="8">
        <f t="shared" si="2"/>
        <v>775479395</v>
      </c>
      <c r="J62" s="8"/>
      <c r="K62" s="10">
        <f t="shared" si="4"/>
        <v>-1.1572280935720706E-3</v>
      </c>
      <c r="L62" s="8"/>
      <c r="M62" s="8">
        <v>4302138135</v>
      </c>
      <c r="N62" s="8"/>
      <c r="O62" s="8">
        <v>-1389289806</v>
      </c>
      <c r="P62" s="8"/>
      <c r="Q62" s="8">
        <v>0</v>
      </c>
      <c r="R62" s="8"/>
      <c r="S62" s="8">
        <f t="shared" si="3"/>
        <v>2912848329</v>
      </c>
      <c r="T62" s="8"/>
      <c r="U62" s="10">
        <f t="shared" si="5"/>
        <v>4.0294669345344843E-3</v>
      </c>
    </row>
    <row r="63" spans="1:21">
      <c r="A63" s="1" t="s">
        <v>33</v>
      </c>
      <c r="C63" s="8">
        <v>0</v>
      </c>
      <c r="D63" s="8"/>
      <c r="E63" s="8">
        <v>1633472662</v>
      </c>
      <c r="F63" s="8"/>
      <c r="G63" s="8">
        <v>0</v>
      </c>
      <c r="H63" s="8"/>
      <c r="I63" s="8">
        <f t="shared" ref="I63:I76" si="6">C63+E63+G63</f>
        <v>1633472662</v>
      </c>
      <c r="J63" s="8"/>
      <c r="K63" s="10">
        <f t="shared" ref="K63:K78" si="7">I63/$I$79</f>
        <v>-2.4375895307293823E-3</v>
      </c>
      <c r="L63" s="8"/>
      <c r="M63" s="8">
        <v>14846654</v>
      </c>
      <c r="N63" s="8"/>
      <c r="O63" s="8">
        <v>-40121199967</v>
      </c>
      <c r="P63" s="8"/>
      <c r="Q63" s="8">
        <v>0</v>
      </c>
      <c r="R63" s="8"/>
      <c r="S63" s="8">
        <f t="shared" ref="S63:S78" si="8">M63+O63+Q63</f>
        <v>-40106353313</v>
      </c>
      <c r="T63" s="8"/>
      <c r="U63" s="10">
        <f t="shared" ref="U63:U78" si="9">S63/$S$79</f>
        <v>-5.548082367713663E-2</v>
      </c>
    </row>
    <row r="64" spans="1:21">
      <c r="A64" s="1" t="s">
        <v>55</v>
      </c>
      <c r="C64" s="8">
        <v>0</v>
      </c>
      <c r="D64" s="8"/>
      <c r="E64" s="8">
        <v>-4970250</v>
      </c>
      <c r="F64" s="8"/>
      <c r="G64" s="8">
        <v>0</v>
      </c>
      <c r="H64" s="8"/>
      <c r="I64" s="8">
        <f t="shared" si="6"/>
        <v>-4970250</v>
      </c>
      <c r="J64" s="8"/>
      <c r="K64" s="10">
        <f t="shared" si="7"/>
        <v>7.416977123004776E-6</v>
      </c>
      <c r="L64" s="8"/>
      <c r="M64" s="8">
        <v>22195946</v>
      </c>
      <c r="N64" s="8"/>
      <c r="O64" s="8">
        <v>-484488624</v>
      </c>
      <c r="P64" s="8"/>
      <c r="Q64" s="8">
        <v>0</v>
      </c>
      <c r="R64" s="8"/>
      <c r="S64" s="8">
        <f t="shared" si="8"/>
        <v>-462292678</v>
      </c>
      <c r="T64" s="8"/>
      <c r="U64" s="10">
        <f t="shared" si="9"/>
        <v>-6.3950911605408119E-4</v>
      </c>
    </row>
    <row r="65" spans="1:21">
      <c r="A65" s="1" t="s">
        <v>45</v>
      </c>
      <c r="C65" s="8">
        <v>0</v>
      </c>
      <c r="D65" s="8"/>
      <c r="E65" s="8">
        <v>-756373141</v>
      </c>
      <c r="F65" s="8"/>
      <c r="G65" s="8">
        <v>0</v>
      </c>
      <c r="H65" s="8"/>
      <c r="I65" s="8">
        <f t="shared" si="6"/>
        <v>-756373141</v>
      </c>
      <c r="J65" s="8"/>
      <c r="K65" s="10">
        <f t="shared" si="7"/>
        <v>1.1287163187469979E-3</v>
      </c>
      <c r="L65" s="8"/>
      <c r="M65" s="8">
        <v>7663789836</v>
      </c>
      <c r="N65" s="8"/>
      <c r="O65" s="8">
        <v>-2370977675</v>
      </c>
      <c r="P65" s="8"/>
      <c r="Q65" s="8">
        <v>0</v>
      </c>
      <c r="R65" s="8"/>
      <c r="S65" s="8">
        <f t="shared" si="8"/>
        <v>5292812161</v>
      </c>
      <c r="T65" s="8"/>
      <c r="U65" s="10">
        <f t="shared" si="9"/>
        <v>7.321772088549932E-3</v>
      </c>
    </row>
    <row r="66" spans="1:21">
      <c r="A66" s="1" t="s">
        <v>54</v>
      </c>
      <c r="C66" s="8">
        <v>0</v>
      </c>
      <c r="D66" s="8"/>
      <c r="E66" s="8">
        <v>-8995256730</v>
      </c>
      <c r="F66" s="8"/>
      <c r="G66" s="8">
        <v>0</v>
      </c>
      <c r="H66" s="8"/>
      <c r="I66" s="8">
        <f t="shared" si="6"/>
        <v>-8995256730</v>
      </c>
      <c r="J66" s="8"/>
      <c r="K66" s="10">
        <f t="shared" si="7"/>
        <v>1.3423391857947739E-2</v>
      </c>
      <c r="L66" s="8"/>
      <c r="M66" s="8">
        <v>945075600</v>
      </c>
      <c r="N66" s="8"/>
      <c r="O66" s="8">
        <v>-14021327071</v>
      </c>
      <c r="P66" s="8"/>
      <c r="Q66" s="8">
        <v>0</v>
      </c>
      <c r="R66" s="8"/>
      <c r="S66" s="8">
        <f t="shared" si="8"/>
        <v>-13076251471</v>
      </c>
      <c r="T66" s="8"/>
      <c r="U66" s="10">
        <f t="shared" si="9"/>
        <v>-1.8088934602421041E-2</v>
      </c>
    </row>
    <row r="67" spans="1:21">
      <c r="A67" s="1" t="s">
        <v>32</v>
      </c>
      <c r="C67" s="8">
        <v>0</v>
      </c>
      <c r="D67" s="8"/>
      <c r="E67" s="8">
        <v>-17883585154</v>
      </c>
      <c r="F67" s="8"/>
      <c r="G67" s="8">
        <v>0</v>
      </c>
      <c r="H67" s="8"/>
      <c r="I67" s="8">
        <f t="shared" si="6"/>
        <v>-17883585154</v>
      </c>
      <c r="J67" s="8"/>
      <c r="K67" s="10">
        <f t="shared" si="7"/>
        <v>2.6687217336054694E-2</v>
      </c>
      <c r="L67" s="8"/>
      <c r="M67" s="8">
        <v>12956910917</v>
      </c>
      <c r="N67" s="8"/>
      <c r="O67" s="8">
        <v>-38644755654</v>
      </c>
      <c r="P67" s="8"/>
      <c r="Q67" s="8">
        <v>0</v>
      </c>
      <c r="R67" s="8"/>
      <c r="S67" s="8">
        <f t="shared" si="8"/>
        <v>-25687844737</v>
      </c>
      <c r="T67" s="8"/>
      <c r="U67" s="10">
        <f t="shared" si="9"/>
        <v>-3.5535087754717483E-2</v>
      </c>
    </row>
    <row r="68" spans="1:21">
      <c r="A68" s="1" t="s">
        <v>70</v>
      </c>
      <c r="C68" s="8">
        <v>0</v>
      </c>
      <c r="D68" s="8"/>
      <c r="E68" s="8">
        <v>2570462616</v>
      </c>
      <c r="F68" s="8"/>
      <c r="G68" s="8">
        <v>0</v>
      </c>
      <c r="H68" s="8"/>
      <c r="I68" s="8">
        <f t="shared" si="6"/>
        <v>2570462616</v>
      </c>
      <c r="J68" s="8"/>
      <c r="K68" s="10">
        <f t="shared" si="7"/>
        <v>-3.8358357061336976E-3</v>
      </c>
      <c r="L68" s="8"/>
      <c r="M68" s="8">
        <v>0</v>
      </c>
      <c r="N68" s="8"/>
      <c r="O68" s="8">
        <v>2570462616</v>
      </c>
      <c r="P68" s="8"/>
      <c r="Q68" s="8">
        <v>0</v>
      </c>
      <c r="R68" s="8"/>
      <c r="S68" s="8">
        <f t="shared" si="8"/>
        <v>2570462616</v>
      </c>
      <c r="T68" s="8"/>
      <c r="U68" s="10">
        <f t="shared" si="9"/>
        <v>3.5558302210622968E-3</v>
      </c>
    </row>
    <row r="69" spans="1:21">
      <c r="A69" s="1" t="s">
        <v>27</v>
      </c>
      <c r="C69" s="8">
        <v>0</v>
      </c>
      <c r="D69" s="8"/>
      <c r="E69" s="8">
        <v>-2371217525</v>
      </c>
      <c r="F69" s="8"/>
      <c r="G69" s="8">
        <v>0</v>
      </c>
      <c r="H69" s="8"/>
      <c r="I69" s="8">
        <f t="shared" si="6"/>
        <v>-2371217525</v>
      </c>
      <c r="J69" s="8"/>
      <c r="K69" s="10">
        <f t="shared" si="7"/>
        <v>3.5385073460274643E-3</v>
      </c>
      <c r="L69" s="8"/>
      <c r="M69" s="8">
        <v>0</v>
      </c>
      <c r="N69" s="8"/>
      <c r="O69" s="8">
        <v>-7740372776</v>
      </c>
      <c r="P69" s="8"/>
      <c r="Q69" s="8">
        <v>0</v>
      </c>
      <c r="R69" s="8"/>
      <c r="S69" s="8">
        <f>M69+O69+Q69</f>
        <v>-7740372776</v>
      </c>
      <c r="T69" s="8"/>
      <c r="U69" s="10">
        <f t="shared" si="9"/>
        <v>-1.0707586746396261E-2</v>
      </c>
    </row>
    <row r="70" spans="1:21">
      <c r="A70" s="1" t="s">
        <v>31</v>
      </c>
      <c r="C70" s="8">
        <v>0</v>
      </c>
      <c r="D70" s="8"/>
      <c r="E70" s="8">
        <v>1793823166</v>
      </c>
      <c r="F70" s="8"/>
      <c r="G70" s="8">
        <v>0</v>
      </c>
      <c r="H70" s="8"/>
      <c r="I70" s="8">
        <f t="shared" si="6"/>
        <v>1793823166</v>
      </c>
      <c r="J70" s="8"/>
      <c r="K70" s="10">
        <f t="shared" si="7"/>
        <v>-2.676876492115688E-3</v>
      </c>
      <c r="L70" s="8"/>
      <c r="M70" s="8">
        <v>0</v>
      </c>
      <c r="N70" s="8"/>
      <c r="O70" s="8">
        <v>-4735950816</v>
      </c>
      <c r="P70" s="8"/>
      <c r="Q70" s="8">
        <v>0</v>
      </c>
      <c r="R70" s="8"/>
      <c r="S70" s="8">
        <f t="shared" si="8"/>
        <v>-4735950816</v>
      </c>
      <c r="T70" s="8"/>
      <c r="U70" s="10">
        <f t="shared" si="9"/>
        <v>-6.5514421148062489E-3</v>
      </c>
    </row>
    <row r="71" spans="1:21">
      <c r="A71" s="1" t="s">
        <v>26</v>
      </c>
      <c r="C71" s="8">
        <v>0</v>
      </c>
      <c r="D71" s="8"/>
      <c r="E71" s="8">
        <v>-9568342247</v>
      </c>
      <c r="F71" s="8"/>
      <c r="G71" s="8">
        <v>0</v>
      </c>
      <c r="H71" s="8"/>
      <c r="I71" s="8">
        <f t="shared" si="6"/>
        <v>-9568342247</v>
      </c>
      <c r="J71" s="8"/>
      <c r="K71" s="10">
        <f t="shared" si="7"/>
        <v>1.4278592737000979E-2</v>
      </c>
      <c r="L71" s="8"/>
      <c r="M71" s="8">
        <v>0</v>
      </c>
      <c r="N71" s="8"/>
      <c r="O71" s="8">
        <v>-56880749307</v>
      </c>
      <c r="P71" s="8"/>
      <c r="Q71" s="8">
        <v>0</v>
      </c>
      <c r="R71" s="8"/>
      <c r="S71" s="8">
        <f t="shared" si="8"/>
        <v>-56880749307</v>
      </c>
      <c r="T71" s="8"/>
      <c r="U71" s="10">
        <f t="shared" si="9"/>
        <v>-7.868555882646569E-2</v>
      </c>
    </row>
    <row r="72" spans="1:21">
      <c r="A72" s="1" t="s">
        <v>35</v>
      </c>
      <c r="C72" s="8">
        <v>0</v>
      </c>
      <c r="D72" s="8"/>
      <c r="E72" s="8">
        <v>-232504815</v>
      </c>
      <c r="F72" s="8"/>
      <c r="G72" s="8">
        <v>0</v>
      </c>
      <c r="H72" s="8"/>
      <c r="I72" s="8">
        <f t="shared" si="6"/>
        <v>-232504815</v>
      </c>
      <c r="J72" s="8"/>
      <c r="K72" s="10">
        <f t="shared" si="7"/>
        <v>3.4696099669905087E-4</v>
      </c>
      <c r="L72" s="8"/>
      <c r="M72" s="8">
        <v>0</v>
      </c>
      <c r="N72" s="8"/>
      <c r="O72" s="8">
        <v>5541364777</v>
      </c>
      <c r="P72" s="8"/>
      <c r="Q72" s="8">
        <v>0</v>
      </c>
      <c r="R72" s="8"/>
      <c r="S72" s="8">
        <f t="shared" si="8"/>
        <v>5541364777</v>
      </c>
      <c r="T72" s="8"/>
      <c r="U72" s="10">
        <f t="shared" si="9"/>
        <v>7.6656054895866002E-3</v>
      </c>
    </row>
    <row r="73" spans="1:21">
      <c r="A73" s="1" t="s">
        <v>68</v>
      </c>
      <c r="C73" s="8">
        <v>0</v>
      </c>
      <c r="D73" s="8"/>
      <c r="E73" s="8">
        <v>-11965568339</v>
      </c>
      <c r="F73" s="8"/>
      <c r="G73" s="8">
        <v>0</v>
      </c>
      <c r="H73" s="8"/>
      <c r="I73" s="8">
        <f t="shared" si="6"/>
        <v>-11965568339</v>
      </c>
      <c r="J73" s="8"/>
      <c r="K73" s="10">
        <f t="shared" si="7"/>
        <v>1.785591200324194E-2</v>
      </c>
      <c r="L73" s="8"/>
      <c r="M73" s="8">
        <v>0</v>
      </c>
      <c r="N73" s="8"/>
      <c r="O73" s="8">
        <v>-41694081907</v>
      </c>
      <c r="P73" s="8"/>
      <c r="Q73" s="8">
        <v>0</v>
      </c>
      <c r="R73" s="8"/>
      <c r="S73" s="8">
        <f t="shared" si="8"/>
        <v>-41694081907</v>
      </c>
      <c r="T73" s="8"/>
      <c r="U73" s="10">
        <f t="shared" si="9"/>
        <v>-5.7677196144196835E-2</v>
      </c>
    </row>
    <row r="74" spans="1:21">
      <c r="A74" s="1" t="s">
        <v>21</v>
      </c>
      <c r="C74" s="8">
        <v>0</v>
      </c>
      <c r="D74" s="8"/>
      <c r="E74" s="8">
        <v>-8692978949</v>
      </c>
      <c r="F74" s="8"/>
      <c r="G74" s="8">
        <v>0</v>
      </c>
      <c r="H74" s="8"/>
      <c r="I74" s="8">
        <f>C74+E74+G74</f>
        <v>-8692978949</v>
      </c>
      <c r="J74" s="8"/>
      <c r="K74" s="10">
        <f t="shared" si="7"/>
        <v>1.2972310446254232E-2</v>
      </c>
      <c r="L74" s="8"/>
      <c r="M74" s="8">
        <v>0</v>
      </c>
      <c r="N74" s="8"/>
      <c r="O74" s="8">
        <v>-20928551202</v>
      </c>
      <c r="P74" s="8"/>
      <c r="Q74" s="8">
        <v>0</v>
      </c>
      <c r="R74" s="8"/>
      <c r="S74" s="8">
        <f t="shared" si="8"/>
        <v>-20928551202</v>
      </c>
      <c r="T74" s="8"/>
      <c r="U74" s="10">
        <f t="shared" si="9"/>
        <v>-2.8951354664292561E-2</v>
      </c>
    </row>
    <row r="75" spans="1:21">
      <c r="A75" s="1" t="s">
        <v>69</v>
      </c>
      <c r="C75" s="8">
        <v>0</v>
      </c>
      <c r="D75" s="8"/>
      <c r="E75" s="8">
        <v>-2913717082</v>
      </c>
      <c r="F75" s="8"/>
      <c r="G75" s="8">
        <v>0</v>
      </c>
      <c r="H75" s="8"/>
      <c r="I75" s="8">
        <f t="shared" si="6"/>
        <v>-2913717082</v>
      </c>
      <c r="J75" s="8"/>
      <c r="K75" s="10">
        <f t="shared" si="7"/>
        <v>4.3480655782108003E-3</v>
      </c>
      <c r="L75" s="8"/>
      <c r="M75" s="8">
        <v>0</v>
      </c>
      <c r="N75" s="8"/>
      <c r="O75" s="8">
        <v>-2913717082</v>
      </c>
      <c r="P75" s="8"/>
      <c r="Q75" s="8">
        <v>0</v>
      </c>
      <c r="R75" s="8"/>
      <c r="S75" s="8">
        <f t="shared" si="8"/>
        <v>-2913717082</v>
      </c>
      <c r="T75" s="8"/>
      <c r="U75" s="10">
        <f t="shared" si="9"/>
        <v>-4.0306687174948008E-3</v>
      </c>
    </row>
    <row r="76" spans="1:21">
      <c r="A76" s="1" t="s">
        <v>49</v>
      </c>
      <c r="C76" s="8">
        <v>0</v>
      </c>
      <c r="D76" s="8"/>
      <c r="E76" s="8">
        <v>-31373154997</v>
      </c>
      <c r="F76" s="8"/>
      <c r="G76" s="8">
        <v>0</v>
      </c>
      <c r="H76" s="8"/>
      <c r="I76" s="8">
        <f t="shared" si="6"/>
        <v>-31373154997</v>
      </c>
      <c r="J76" s="8"/>
      <c r="K76" s="10">
        <f t="shared" si="7"/>
        <v>4.6817357857096113E-2</v>
      </c>
      <c r="L76" s="8"/>
      <c r="M76" s="8">
        <v>0</v>
      </c>
      <c r="N76" s="8"/>
      <c r="O76" s="8">
        <v>11199267026</v>
      </c>
      <c r="P76" s="8"/>
      <c r="Q76" s="8">
        <v>0</v>
      </c>
      <c r="R76" s="8"/>
      <c r="S76" s="8">
        <f>M76+O76+Q76</f>
        <v>11199267026</v>
      </c>
      <c r="T76" s="8"/>
      <c r="U76" s="10">
        <f t="shared" si="9"/>
        <v>1.5492422218832716E-2</v>
      </c>
    </row>
    <row r="77" spans="1:21">
      <c r="A77" s="1" t="s">
        <v>36</v>
      </c>
      <c r="C77" s="8">
        <v>0</v>
      </c>
      <c r="D77" s="8"/>
      <c r="E77" s="8">
        <v>4489792307</v>
      </c>
      <c r="F77" s="8"/>
      <c r="G77" s="8">
        <v>0</v>
      </c>
      <c r="H77" s="8"/>
      <c r="I77" s="8">
        <f>C77+E77+G77</f>
        <v>4489792307</v>
      </c>
      <c r="J77" s="8"/>
      <c r="K77" s="10">
        <f t="shared" si="7"/>
        <v>-6.7000023797720108E-3</v>
      </c>
      <c r="L77" s="8"/>
      <c r="M77" s="8">
        <v>0</v>
      </c>
      <c r="N77" s="8"/>
      <c r="O77" s="8">
        <v>5851733817</v>
      </c>
      <c r="P77" s="8"/>
      <c r="Q77" s="8">
        <v>0</v>
      </c>
      <c r="R77" s="8"/>
      <c r="S77" s="8">
        <f t="shared" si="8"/>
        <v>5851733817</v>
      </c>
      <c r="T77" s="8"/>
      <c r="U77" s="10">
        <f t="shared" si="9"/>
        <v>8.0949521780949441E-3</v>
      </c>
    </row>
    <row r="78" spans="1:21">
      <c r="A78" s="1" t="s">
        <v>277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>C78+E78+G78</f>
        <v>0</v>
      </c>
      <c r="J78" s="8"/>
      <c r="K78" s="10">
        <f t="shared" si="7"/>
        <v>0</v>
      </c>
      <c r="L78" s="8"/>
      <c r="M78" s="8">
        <v>139000</v>
      </c>
      <c r="N78" s="8"/>
      <c r="O78" s="8">
        <v>0</v>
      </c>
      <c r="P78" s="8"/>
      <c r="Q78" s="8">
        <v>0</v>
      </c>
      <c r="R78" s="8"/>
      <c r="S78" s="8">
        <f t="shared" si="8"/>
        <v>139000</v>
      </c>
      <c r="T78" s="8"/>
      <c r="U78" s="10">
        <f t="shared" si="9"/>
        <v>1.9228460964618022E-7</v>
      </c>
    </row>
    <row r="79" spans="1:21" ht="24.75" thickBot="1">
      <c r="C79" s="9">
        <f>SUM(C8:C78)</f>
        <v>258297821738</v>
      </c>
      <c r="D79" s="8"/>
      <c r="E79" s="9">
        <f>SUM(E8:E78)</f>
        <v>-782360058882</v>
      </c>
      <c r="F79" s="8"/>
      <c r="G79" s="9">
        <f>SUM(G8:G78)</f>
        <v>-146055779613</v>
      </c>
      <c r="H79" s="8"/>
      <c r="I79" s="9">
        <f>SUM(I8:I78)</f>
        <v>-670118016757</v>
      </c>
      <c r="J79" s="8"/>
      <c r="K79" s="11">
        <f>SUM(K8:K78)</f>
        <v>1.0000000000000002</v>
      </c>
      <c r="L79" s="8"/>
      <c r="M79" s="9">
        <f>SUM(M8:M78)</f>
        <v>1540682779014</v>
      </c>
      <c r="N79" s="8"/>
      <c r="O79" s="9">
        <f>SUM(O8:O78)</f>
        <v>-326647059099</v>
      </c>
      <c r="P79" s="8"/>
      <c r="Q79" s="9">
        <f>SUM(Q8:Q78)</f>
        <v>-491148951932</v>
      </c>
      <c r="R79" s="8"/>
      <c r="S79" s="9">
        <f>SUM(S8:S78)</f>
        <v>722886767983</v>
      </c>
      <c r="T79" s="8"/>
      <c r="U79" s="11">
        <f>SUM(U8:U78)</f>
        <v>1.0000000000000002</v>
      </c>
    </row>
    <row r="80" spans="1:21" ht="24.75" thickTop="1">
      <c r="C80" s="8"/>
      <c r="D80" s="4"/>
      <c r="E80" s="8"/>
      <c r="F80" s="4"/>
      <c r="G80" s="8"/>
      <c r="H80" s="4"/>
      <c r="I80" s="4"/>
      <c r="J80" s="4"/>
      <c r="K80" s="4"/>
      <c r="L80" s="4"/>
      <c r="M80" s="8"/>
      <c r="N80" s="4"/>
      <c r="O80" s="8"/>
      <c r="P80" s="4"/>
      <c r="Q80" s="8"/>
      <c r="R80" s="4"/>
      <c r="S80" s="4"/>
      <c r="T80" s="4"/>
      <c r="U80" s="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2022-08-24T11:52:14Z</dcterms:created>
  <dcterms:modified xsi:type="dcterms:W3CDTF">2022-08-31T11:24:04Z</dcterms:modified>
</cp:coreProperties>
</file>