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C2A6CE1B-03BF-43E6-842A-A3B2610A46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سهام'!$A$7:$A$57</definedName>
    <definedName name="_xlnm._FilterDatabase" localSheetId="9" hidden="1">'سرمایه‌گذاری در سهام'!$A$7:$A$77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S10" i="8"/>
  <c r="E11" i="15"/>
  <c r="E8" i="15"/>
  <c r="E9" i="15"/>
  <c r="E10" i="15"/>
  <c r="E7" i="15"/>
  <c r="C11" i="15"/>
  <c r="C10" i="15"/>
  <c r="C9" i="15"/>
  <c r="C8" i="15"/>
  <c r="C7" i="15"/>
  <c r="E11" i="14"/>
  <c r="C11" i="14"/>
  <c r="K10" i="13"/>
  <c r="K9" i="13"/>
  <c r="K8" i="13"/>
  <c r="G9" i="13"/>
  <c r="G8" i="13"/>
  <c r="I10" i="13"/>
  <c r="E10" i="13"/>
  <c r="O44" i="12"/>
  <c r="M44" i="12"/>
  <c r="K44" i="12"/>
  <c r="G44" i="12"/>
  <c r="E44" i="12"/>
  <c r="C4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4" i="12" s="1"/>
  <c r="Q43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4" i="12" s="1"/>
  <c r="I43" i="12"/>
  <c r="I8" i="12"/>
  <c r="C78" i="11"/>
  <c r="E78" i="11"/>
  <c r="G78" i="11"/>
  <c r="M78" i="11"/>
  <c r="O78" i="11"/>
  <c r="Q78" i="11"/>
  <c r="S78" i="11"/>
  <c r="S9" i="8"/>
  <c r="S11" i="8"/>
  <c r="S12" i="8"/>
  <c r="S58" i="8" s="1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8" i="8"/>
  <c r="S7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8" i="11"/>
  <c r="M71" i="10"/>
  <c r="O71" i="10"/>
  <c r="Q7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8" i="10"/>
  <c r="I9" i="10"/>
  <c r="I10" i="10"/>
  <c r="I11" i="10"/>
  <c r="I12" i="10"/>
  <c r="I71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8" i="10"/>
  <c r="G71" i="10"/>
  <c r="E71" i="10"/>
  <c r="E75" i="9"/>
  <c r="G75" i="9"/>
  <c r="I75" i="9"/>
  <c r="M75" i="9"/>
  <c r="O75" i="9"/>
  <c r="Q7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8" i="9"/>
  <c r="R76" i="9"/>
  <c r="I58" i="8"/>
  <c r="K58" i="8"/>
  <c r="M58" i="8"/>
  <c r="O58" i="8"/>
  <c r="Q58" i="8"/>
  <c r="I17" i="7"/>
  <c r="K17" i="7"/>
  <c r="M17" i="7"/>
  <c r="O17" i="7"/>
  <c r="Q17" i="7"/>
  <c r="S17" i="7"/>
  <c r="S11" i="6"/>
  <c r="Q11" i="6"/>
  <c r="O11" i="6"/>
  <c r="M11" i="6"/>
  <c r="K11" i="6"/>
  <c r="AK30" i="3"/>
  <c r="AI30" i="3"/>
  <c r="AG30" i="3"/>
  <c r="AA30" i="3"/>
  <c r="W30" i="3"/>
  <c r="S30" i="3"/>
  <c r="Q30" i="3"/>
  <c r="W64" i="1"/>
  <c r="U64" i="1"/>
  <c r="O64" i="1"/>
  <c r="K64" i="1"/>
  <c r="E64" i="1"/>
  <c r="G64" i="1"/>
  <c r="G10" i="13" l="1"/>
  <c r="I78" i="11"/>
  <c r="K76" i="11" s="1"/>
  <c r="U68" i="11"/>
  <c r="Y64" i="1"/>
  <c r="K11" i="11" l="1"/>
  <c r="U35" i="11"/>
  <c r="U14" i="11"/>
  <c r="U33" i="11"/>
  <c r="K22" i="11"/>
  <c r="K8" i="11"/>
  <c r="U9" i="11"/>
  <c r="U63" i="11"/>
  <c r="U49" i="11"/>
  <c r="K35" i="11"/>
  <c r="K17" i="11"/>
  <c r="U46" i="11"/>
  <c r="K33" i="11"/>
  <c r="U23" i="11"/>
  <c r="K9" i="11"/>
  <c r="K65" i="11"/>
  <c r="U22" i="11"/>
  <c r="U8" i="11"/>
  <c r="K62" i="11"/>
  <c r="U47" i="11"/>
  <c r="U11" i="11"/>
  <c r="U65" i="11"/>
  <c r="K49" i="11"/>
  <c r="K68" i="11"/>
  <c r="U62" i="11"/>
  <c r="K46" i="11"/>
  <c r="U72" i="11"/>
  <c r="K23" i="11"/>
  <c r="K47" i="11"/>
  <c r="K63" i="11"/>
  <c r="U17" i="11"/>
  <c r="U40" i="11"/>
  <c r="K14" i="11"/>
  <c r="K48" i="11"/>
  <c r="U15" i="11"/>
  <c r="U26" i="11"/>
  <c r="U53" i="11"/>
  <c r="U69" i="11"/>
  <c r="K15" i="11"/>
  <c r="K26" i="11"/>
  <c r="K53" i="11"/>
  <c r="K69" i="11"/>
  <c r="U44" i="11"/>
  <c r="K28" i="11"/>
  <c r="U12" i="11"/>
  <c r="U36" i="11"/>
  <c r="U50" i="11"/>
  <c r="U66" i="11"/>
  <c r="K12" i="11"/>
  <c r="K36" i="11"/>
  <c r="K50" i="11"/>
  <c r="K66" i="11"/>
  <c r="U10" i="11"/>
  <c r="K10" i="11"/>
  <c r="K44" i="11"/>
  <c r="U13" i="11"/>
  <c r="U24" i="11"/>
  <c r="U37" i="11"/>
  <c r="U51" i="11"/>
  <c r="U67" i="11"/>
  <c r="K13" i="11"/>
  <c r="K24" i="11"/>
  <c r="K37" i="11"/>
  <c r="K51" i="11"/>
  <c r="K67" i="11"/>
  <c r="U48" i="11"/>
  <c r="K56" i="11"/>
  <c r="U18" i="11"/>
  <c r="U29" i="11"/>
  <c r="U41" i="11"/>
  <c r="U57" i="11"/>
  <c r="U73" i="11"/>
  <c r="K18" i="11"/>
  <c r="K29" i="11"/>
  <c r="K41" i="11"/>
  <c r="K57" i="11"/>
  <c r="K73" i="11"/>
  <c r="U64" i="11"/>
  <c r="K40" i="11"/>
  <c r="U16" i="11"/>
  <c r="U27" i="11"/>
  <c r="U38" i="11"/>
  <c r="U54" i="11"/>
  <c r="U70" i="11"/>
  <c r="K16" i="11"/>
  <c r="K27" i="11"/>
  <c r="K38" i="11"/>
  <c r="K54" i="11"/>
  <c r="K70" i="11"/>
  <c r="U20" i="11"/>
  <c r="U52" i="11"/>
  <c r="K20" i="11"/>
  <c r="K60" i="11"/>
  <c r="U39" i="11"/>
  <c r="U55" i="11"/>
  <c r="U71" i="11"/>
  <c r="K39" i="11"/>
  <c r="K55" i="11"/>
  <c r="K71" i="11"/>
  <c r="U28" i="11"/>
  <c r="U60" i="11"/>
  <c r="K64" i="11"/>
  <c r="U21" i="11"/>
  <c r="U32" i="11"/>
  <c r="U45" i="11"/>
  <c r="U61" i="11"/>
  <c r="U77" i="11"/>
  <c r="K21" i="11"/>
  <c r="K32" i="11"/>
  <c r="K45" i="11"/>
  <c r="K61" i="11"/>
  <c r="K77" i="11"/>
  <c r="U76" i="11"/>
  <c r="K52" i="11"/>
  <c r="U30" i="11"/>
  <c r="U42" i="11"/>
  <c r="U58" i="11"/>
  <c r="U74" i="11"/>
  <c r="K30" i="11"/>
  <c r="K42" i="11"/>
  <c r="K58" i="11"/>
  <c r="K74" i="11"/>
  <c r="U25" i="11"/>
  <c r="U56" i="11"/>
  <c r="K25" i="11"/>
  <c r="K72" i="11"/>
  <c r="U19" i="11"/>
  <c r="U31" i="11"/>
  <c r="U43" i="11"/>
  <c r="U59" i="11"/>
  <c r="U75" i="11"/>
  <c r="K19" i="11"/>
  <c r="K31" i="11"/>
  <c r="K43" i="11"/>
  <c r="K59" i="11"/>
  <c r="K75" i="11"/>
  <c r="U34" i="11"/>
  <c r="K34" i="11"/>
  <c r="K78" i="11" l="1"/>
  <c r="U78" i="11"/>
</calcChain>
</file>

<file path=xl/sharedStrings.xml><?xml version="1.0" encoding="utf-8"?>
<sst xmlns="http://schemas.openxmlformats.org/spreadsheetml/2006/main" count="911" uniqueCount="281">
  <si>
    <t>صندوق سرمایه‌گذاری مشترک امید توسعه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</si>
  <si>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</si>
  <si>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</si>
  <si>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</si>
  <si>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</si>
  <si>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</si>
  <si>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</si>
  <si>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</si>
  <si>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</si>
  <si>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</si>
  <si>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</si>
  <si>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</si>
  <si>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</si>
  <si>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</si>
  <si>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</si>
  <si>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</si>
  <si>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</si>
  <si>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</si>
  <si>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</si>
  <si>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</si>
  <si>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</si>
  <si>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</si>
  <si>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پتروشیمی‌شیراز</t>
  </si>
  <si>
    <t>توسعه معدنی و صنعتی صبانور</t>
  </si>
  <si>
    <t>توسعه‌معادن‌وفلزات‌</t>
  </si>
  <si>
    <t>ح . سرمایه‌گذاری‌ سپه‌</t>
  </si>
  <si>
    <t>ح . فراورده‌ های‌ نسوزایران‌</t>
  </si>
  <si>
    <t>حفاری شمال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</si>
  <si>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</si>
  <si>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</si>
  <si>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</si>
  <si>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</si>
  <si>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</si>
  <si>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</si>
  <si>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</si>
  <si>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</si>
  <si>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</si>
  <si>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</si>
  <si>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</si>
  <si>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</si>
  <si>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</si>
  <si>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</si>
  <si>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</si>
  <si>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</si>
  <si>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</si>
  <si>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</si>
  <si>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</si>
  <si>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</si>
  <si>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</si>
  <si>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شیشه سازی مینا</t>
  </si>
  <si>
    <t>صنایع پتروشیمی خلیج فارس</t>
  </si>
  <si>
    <t>صنایع پتروشیمی کرمانشاه</t>
  </si>
  <si>
    <t>صنایع‌ کاشی‌ و سرامیک‌ سینا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</si>
  <si>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</si>
  <si>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</si>
  <si>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</si>
  <si>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</si>
  <si>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</si>
  <si>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</si>
  <si>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</si>
  <si>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</si>
  <si>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</si>
  <si>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</si>
  <si>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</si>
  <si>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</si>
  <si>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</si>
  <si>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</si>
  <si>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</si>
  <si>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</si>
  <si>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صنایع گلدیران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</si>
  <si>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</si>
  <si>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</si>
  <si>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</si>
  <si>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</si>
  <si>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</si>
  <si>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</si>
  <si>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</si>
  <si>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</si>
  <si>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</si>
  <si>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</si>
  <si>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</si>
  <si>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</si>
  <si>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</si>
  <si>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</si>
  <si>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</si>
  <si>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</si>
  <si>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</si>
  <si>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</si>
  <si>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</si>
  <si>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اسنادخزانه-م18بودجه98-010614</t>
  </si>
  <si>
    <t>1398/11/12</t>
  </si>
  <si>
    <t>1401/06/14</t>
  </si>
  <si>
    <t>اسنادخزانه-م1بودجه00-030821</t>
  </si>
  <si>
    <t>1400/02/22</t>
  </si>
  <si>
    <t>1403/08/21</t>
  </si>
  <si>
    <t>اسنادخزانه-م1بودجه99-010621</t>
  </si>
  <si>
    <t>1399/09/01</t>
  </si>
  <si>
    <t>1401/06/21</t>
  </si>
  <si>
    <t>اسنادخزانه-م21بودجه98-020906</t>
  </si>
  <si>
    <t>1399/01/27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</si>
  <si>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</si>
  <si>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</si>
  <si>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</si>
  <si>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</si>
  <si>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</si>
  <si>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</si>
  <si>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</si>
  <si>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</si>
  <si>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</si>
  <si>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</si>
  <si>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</si>
  <si>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</si>
  <si>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</si>
  <si>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</si>
  <si>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</si>
  <si>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</si>
  <si>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</si>
  <si>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</si>
  <si>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</si>
  <si>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</si>
  <si>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</si>
  <si>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</si>
  <si>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</si>
  <si>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</si>
  <si>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</si>
  <si>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</si>
  <si>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</si>
  <si>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</si>
  <si>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</si>
  <si>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</si>
  <si>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</si>
  <si>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</si>
  <si>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دولت86-ش.خ020404</t>
  </si>
  <si>
    <t>1400/03/04</t>
  </si>
  <si>
    <t>1402/04/04</t>
  </si>
  <si>
    <t>منفعت دولتی4-شرایط خاص14010729</t>
  </si>
  <si>
    <t>1398/07/29</t>
  </si>
  <si>
    <t>1401/07/29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</si>
  <si>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</si>
  <si>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</si>
  <si>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</si>
  <si>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</si>
  <si>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</si>
  <si>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</si>
  <si>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</si>
  <si>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</si>
  <si>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</si>
  <si>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</si>
  <si>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</si>
  <si>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</si>
  <si>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</si>
  <si>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</si>
  <si>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</si>
  <si>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</si>
  <si>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</si>
  <si>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</si>
  <si>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</si>
  <si>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</si>
  <si>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</si>
  <si>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</si>
  <si>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</si>
  <si>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</si>
  <si>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</si>
  <si>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</si>
  <si>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</si>
  <si>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</si>
  <si>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</si>
  <si>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</si>
  <si>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مرابحه عام دولت4-ش.خ 0009</t>
  </si>
  <si>
    <t>1400/09/12</t>
  </si>
  <si>
    <t>مرابحه عام دولت3-ش.خ 0104</t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</si>
  <si>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</si>
  <si>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</si>
  <si>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</si>
  <si>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</si>
  <si>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</si>
  <si>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</si>
  <si>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</si>
  <si>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1401/04/21</t>
  </si>
  <si>
    <t>1400/11/25</t>
  </si>
  <si>
    <t>1401/04/30</t>
  </si>
  <si>
    <t>1400/07/14</t>
  </si>
  <si>
    <t>1401/04/29</t>
  </si>
  <si>
    <t>1400/12/23</t>
  </si>
  <si>
    <t>1401/03/02</t>
  </si>
  <si>
    <t>1401/02/29</t>
  </si>
  <si>
    <t>1401/04/22</t>
  </si>
  <si>
    <t>1400/12/07</t>
  </si>
  <si>
    <t>1401/04/16</t>
  </si>
  <si>
    <t>1401/04/14</t>
  </si>
  <si>
    <t>1401/04/25</t>
  </si>
  <si>
    <t>1400/12/21</t>
  </si>
  <si>
    <t>1401/02/10</t>
  </si>
  <si>
    <t>1401/02/21</t>
  </si>
  <si>
    <t>1401/05/11</t>
  </si>
  <si>
    <t>فولاد  خوزستان</t>
  </si>
  <si>
    <t>1401/04/28</t>
  </si>
  <si>
    <t>1401/03/31</t>
  </si>
  <si>
    <t>1401/05/25</t>
  </si>
  <si>
    <t>سیمان لار سبزوار</t>
  </si>
  <si>
    <t>1400/12/16</t>
  </si>
  <si>
    <t>1400/10/29</t>
  </si>
  <si>
    <t>1400/10/06</t>
  </si>
  <si>
    <t>1401/04/15</t>
  </si>
  <si>
    <t>1400/07/25</t>
  </si>
  <si>
    <t>1401/06/12</t>
  </si>
  <si>
    <t>1401/05/10</t>
  </si>
  <si>
    <t>1401/03/17</t>
  </si>
  <si>
    <t>1400/07/27</t>
  </si>
  <si>
    <t>1401/05/18</t>
  </si>
  <si>
    <t>1401/04/26</t>
  </si>
  <si>
    <t>1400/12/26</t>
  </si>
  <si>
    <t>1401/06/05</t>
  </si>
  <si>
    <t>1401/04/18</t>
  </si>
  <si>
    <t>سیمرغ</t>
  </si>
  <si>
    <t>1401/02/11</t>
  </si>
  <si>
    <t>تامین سرمایه نوین</t>
  </si>
  <si>
    <t>1401/05/30</t>
  </si>
  <si>
    <t>1400/12/18</t>
  </si>
  <si>
    <t>1401/02/26</t>
  </si>
  <si>
    <t>1401/06/16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</si>
  <si>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</si>
  <si>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</si>
  <si>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</si>
  <si>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</si>
  <si>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</si>
  <si>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ح. پالایش نفت تبریز</t>
  </si>
  <si>
    <t>ح . سیمان‌ارومیه‌</t>
  </si>
  <si>
    <t>ح.دریایی وکشتیرانی خط دریابندر</t>
  </si>
  <si>
    <t>ریل پرداز نو آفرین</t>
  </si>
  <si>
    <t>فولاد کاوه جنوب کیش</t>
  </si>
  <si>
    <t>ح.سرمایه گذاری صندوق بازنشستگی</t>
  </si>
  <si>
    <t>ح . صنایع‌خاک‌چینی‌ایران‌</t>
  </si>
  <si>
    <t>ح . شیشه سازی مینا</t>
  </si>
  <si>
    <t>ح . معدنی و صنعتی گل گهر</t>
  </si>
  <si>
    <t>معدنی‌وصنعتی‌چادرملو</t>
  </si>
  <si>
    <t>ح . توسعه‌معادن‌وفلزات‌</t>
  </si>
  <si>
    <t>ح توسعه معدنی و صنعتی صبانور</t>
  </si>
  <si>
    <t>توسعه سامانه ی نرم افزاری نگین</t>
  </si>
  <si>
    <t>ح.زغال سنگ پروده طبس</t>
  </si>
  <si>
    <t>پتروشیمی زاگرس</t>
  </si>
  <si>
    <t>آریان کیمیا تک</t>
  </si>
  <si>
    <t>ح. کویر تایر</t>
  </si>
  <si>
    <t>فرآورده‌های‌ تزریقی‌ ایران‌</t>
  </si>
  <si>
    <t>ح . داروپخش‌ (هلدینگ‌</t>
  </si>
  <si>
    <t>گ.مدیریت ارزش سرمایه ص ب کشوری</t>
  </si>
  <si>
    <t>ح.سرمایه گذاری پارس آریان</t>
  </si>
  <si>
    <t>ح . سرمایه گذاری صبا تامین</t>
  </si>
  <si>
    <t>اسنادخزانه-م12بودجه98-001111</t>
  </si>
  <si>
    <t>اسنادخزانه-م11بودجه98-001013</t>
  </si>
  <si>
    <t>اسنادخزانه-م15بودجه98-010406</t>
  </si>
  <si>
    <t>اسنادخزانه-م9بودجه98-000923</t>
  </si>
  <si>
    <t>اسنادخزانه-م21بودجه97-000728</t>
  </si>
  <si>
    <t>اسنادخزانه-م16بودجه98-010503</t>
  </si>
  <si>
    <t>اسنادخزانه-م13بودجه98-010219</t>
  </si>
  <si>
    <t>اسنادخزانه-م8بودجه98-000817</t>
  </si>
  <si>
    <t>اسنادخزانه-م10بودجه98-001006</t>
  </si>
  <si>
    <t>اسنادخزانه-م17بودجه98-010512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</si>
  <si>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</si>
  <si>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</si>
  <si>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</si>
  <si>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</si>
  <si>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</si>
  <si>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</si>
  <si>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</si>
  <si>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</si>
  <si>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</si>
  <si>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</si>
  <si>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</si>
  <si>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</si>
  <si>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</si>
  <si>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</si>
  <si>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</si>
  <si>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</si>
  <si>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</si>
  <si>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</si>
  <si>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1401/06/01</t>
  </si>
  <si>
    <t>-</t>
  </si>
  <si>
    <t>از ابتدای سال مالی</t>
  </si>
  <si>
    <t xml:space="preserve"> تا پایان ماه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</si>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</sst>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6"/>
      <name val="B Nazanin"/>
      <charset val="178"/>
    </font>
    <font>
      <b/>
      <sz val="16"/>
      <color rgb="FF000000"/>
      <name val="B Nazanin"/>
      <charset val="178"/>
    </font>
    <font>
      <sz val="11"/>
      <name val="Calibri"/>
    </font>
    <font>
      <b/>
      <sz val="9"/>
      <color rgb="FF000000"/>
      <name val="Tahoma"/>
      <family val="2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37" fontId="1" fillId="0" borderId="2" xfId="0" applyNumberFormat="1" applyFont="1" applyBorder="1" applyAlignment="1">
      <alignment horizontal="center"/>
    </xf>
    <xf numFmtId="3" fontId="4" fillId="0" borderId="0" xfId="0" applyNumberFormat="1" applyFont="1"/>
    <xf numFmtId="10" fontId="1" fillId="0" borderId="0" xfId="2" applyNumberFormat="1" applyFont="1" applyAlignment="1">
      <alignment horizontal="center"/>
    </xf>
    <xf numFmtId="10" fontId="1" fillId="0" borderId="2" xfId="2" applyNumberFormat="1" applyFont="1" applyBorder="1" applyAlignment="1">
      <alignment horizontal="center"/>
    </xf>
    <xf numFmtId="37" fontId="1" fillId="0" borderId="0" xfId="0" applyNumberFormat="1" applyFont="1"/>
    <xf numFmtId="3" fontId="1" fillId="0" borderId="2" xfId="0" applyNumberFormat="1" applyFont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37" fontId="5" fillId="0" borderId="0" xfId="0" applyNumberFormat="1" applyFont="1"/>
    <xf numFmtId="37" fontId="5" fillId="0" borderId="0" xfId="1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10</xdr:col>
          <xdr:colOff>276225</xdr:colOff>
          <xdr:row>32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F55A-4C64-4D55-B8F6-A663F8295058}">
  <dimension ref="A1"/>
  <sheetViews>
    <sheetView rightToLeft="1" zoomScaleNormal="100" workbookViewId="0">
      <selection activeCell="J43" sqref="J43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57150</xdr:colOff>
                <xdr:row>0</xdr:row>
                <xdr:rowOff>0</xdr:rowOff>
              </from>
              <to>
                <xdr:col>10</xdr:col>
                <xdr:colOff>285750</xdr:colOff>
                <xdr:row>32</xdr:row>
                <xdr:rowOff>152400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82"/>
  <sheetViews>
    <sheetView rightToLeft="1" workbookViewId="0">
      <selection activeCell="O81" sqref="A81:O81"/>
    </sheetView>
  </sheetViews>
  <sheetFormatPr defaultRowHeight="24.75"/>
  <cols>
    <col min="1" max="1" width="39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2.2851562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22.28515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3.28515625" style="1" bestFit="1" customWidth="1"/>
    <col min="14" max="14" width="1" style="1" customWidth="1"/>
    <col min="15" max="15" width="22.28515625" style="1" bestFit="1" customWidth="1"/>
    <col min="16" max="16" width="1" style="1" customWidth="1"/>
    <col min="17" max="17" width="22.28515625" style="1" bestFit="1" customWidth="1"/>
    <col min="18" max="18" width="1" style="1" customWidth="1"/>
    <col min="19" max="19" width="22.28515625" style="1" bestFit="1" customWidth="1"/>
    <col min="20" max="20" width="1" style="1" customWidth="1"/>
    <col min="21" max="21" width="23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7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7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7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7" ht="26.25">
      <c r="A6" s="19" t="s">
        <v>3</v>
      </c>
      <c r="C6" s="18" t="s">
        <v>158</v>
      </c>
      <c r="D6" s="18" t="s">
        <v>158</v>
      </c>
      <c r="E6" s="18" t="s">
        <v>158</v>
      </c>
      <c r="F6" s="18" t="s">
        <v>158</v>
      </c>
      <c r="G6" s="18" t="s">
        <v>158</v>
      </c>
      <c r="H6" s="18" t="s">
        <v>158</v>
      </c>
      <c r="I6" s="18" t="s">
        <v>158</v>
      </c>
      <c r="J6" s="18" t="s">
        <v>158</v>
      </c>
      <c r="K6" s="18" t="s">
        <v>158</v>
      </c>
      <c r="M6" s="18" t="s">
        <v>159</v>
      </c>
      <c r="N6" s="18" t="s">
        <v>159</v>
      </c>
      <c r="O6" s="18" t="s">
        <v>159</v>
      </c>
      <c r="P6" s="18" t="s">
        <v>159</v>
      </c>
      <c r="Q6" s="18" t="s">
        <v>159</v>
      </c>
      <c r="R6" s="18" t="s">
        <v>159</v>
      </c>
      <c r="S6" s="18" t="s">
        <v>159</v>
      </c>
      <c r="T6" s="18" t="s">
        <v>159</v>
      </c>
      <c r="U6" s="18" t="s">
        <v>159</v>
      </c>
    </row>
    <row r="7" spans="1:27" ht="26.25">
      <c r="A7" s="18" t="s">
        <v>3</v>
      </c>
      <c r="C7" s="18" t="s">
        <v>260</v>
      </c>
      <c r="E7" s="18" t="s">
        <v>261</v>
      </c>
      <c r="G7" s="18" t="s">
        <v>262</v>
      </c>
      <c r="I7" s="18" t="s">
        <v>144</v>
      </c>
      <c r="K7" s="18" t="s">
        <v>263</v>
      </c>
      <c r="M7" s="18" t="s">
        <v>260</v>
      </c>
      <c r="O7" s="18" t="s">
        <v>261</v>
      </c>
      <c r="Q7" s="18" t="s">
        <v>262</v>
      </c>
      <c r="S7" s="18" t="s">
        <v>144</v>
      </c>
      <c r="U7" s="18" t="s">
        <v>263</v>
      </c>
    </row>
    <row r="8" spans="1:27">
      <c r="A8" s="1" t="s">
        <v>57</v>
      </c>
      <c r="C8" s="6">
        <v>0</v>
      </c>
      <c r="D8" s="6"/>
      <c r="E8" s="6">
        <v>14310915430</v>
      </c>
      <c r="F8" s="6"/>
      <c r="G8" s="6">
        <v>794943359</v>
      </c>
      <c r="H8" s="6"/>
      <c r="I8" s="6">
        <f>C8+E8+G8</f>
        <v>15105858789</v>
      </c>
      <c r="J8" s="6"/>
      <c r="K8" s="10">
        <f t="shared" ref="K8:K39" si="0">I8/$I$78</f>
        <v>-3.1752071841209713E-2</v>
      </c>
      <c r="L8" s="6"/>
      <c r="M8" s="6">
        <v>2160000000</v>
      </c>
      <c r="N8" s="6"/>
      <c r="O8" s="6">
        <v>38520009135</v>
      </c>
      <c r="P8" s="6"/>
      <c r="Q8" s="6">
        <v>-26336910771</v>
      </c>
      <c r="R8" s="6"/>
      <c r="S8" s="6">
        <f>M8+O8+Q8</f>
        <v>14343098364</v>
      </c>
      <c r="T8" s="6"/>
      <c r="U8" s="10">
        <f t="shared" ref="U8:U39" si="1">S8/$S$78</f>
        <v>3.8746921455040439E-2</v>
      </c>
      <c r="V8" s="6"/>
      <c r="W8" s="6"/>
      <c r="X8" s="6"/>
      <c r="Y8" s="6"/>
      <c r="Z8" s="6"/>
      <c r="AA8" s="6"/>
    </row>
    <row r="9" spans="1:27">
      <c r="A9" s="1" t="s">
        <v>58</v>
      </c>
      <c r="C9" s="6">
        <v>0</v>
      </c>
      <c r="D9" s="6"/>
      <c r="E9" s="6">
        <v>-54903792359</v>
      </c>
      <c r="F9" s="6"/>
      <c r="G9" s="6">
        <v>-812313358</v>
      </c>
      <c r="H9" s="6"/>
      <c r="I9" s="6">
        <f t="shared" ref="I9:I61" si="2">C9+E9+G9</f>
        <v>-55716105717</v>
      </c>
      <c r="J9" s="6"/>
      <c r="K9" s="10">
        <f t="shared" si="0"/>
        <v>0.11711361903679844</v>
      </c>
      <c r="L9" s="6"/>
      <c r="M9" s="6">
        <v>182079652600</v>
      </c>
      <c r="N9" s="6"/>
      <c r="O9" s="6">
        <v>-107592933024</v>
      </c>
      <c r="P9" s="6"/>
      <c r="Q9" s="6">
        <v>52582079737</v>
      </c>
      <c r="R9" s="6"/>
      <c r="S9" s="6">
        <f t="shared" ref="S9:S72" si="3">M9+O9+Q9</f>
        <v>127068799313</v>
      </c>
      <c r="T9" s="6"/>
      <c r="U9" s="10">
        <f t="shared" si="1"/>
        <v>0.34326786733365439</v>
      </c>
      <c r="V9" s="6"/>
      <c r="W9" s="6"/>
      <c r="X9" s="6"/>
      <c r="Y9" s="6"/>
      <c r="Z9" s="6"/>
      <c r="AA9" s="6"/>
    </row>
    <row r="10" spans="1:27">
      <c r="A10" s="1" t="s">
        <v>56</v>
      </c>
      <c r="C10" s="6">
        <v>0</v>
      </c>
      <c r="D10" s="6"/>
      <c r="E10" s="6">
        <v>0</v>
      </c>
      <c r="F10" s="6"/>
      <c r="G10" s="6">
        <v>-1697823933</v>
      </c>
      <c r="H10" s="6"/>
      <c r="I10" s="6">
        <f t="shared" si="2"/>
        <v>-1697823933</v>
      </c>
      <c r="J10" s="6"/>
      <c r="K10" s="10">
        <f t="shared" si="0"/>
        <v>3.5687760786958875E-3</v>
      </c>
      <c r="L10" s="6"/>
      <c r="M10" s="6">
        <v>2380255661</v>
      </c>
      <c r="N10" s="6"/>
      <c r="O10" s="6">
        <v>0</v>
      </c>
      <c r="P10" s="6"/>
      <c r="Q10" s="6">
        <v>-117301830</v>
      </c>
      <c r="R10" s="6"/>
      <c r="S10" s="6">
        <f t="shared" si="3"/>
        <v>2262953831</v>
      </c>
      <c r="T10" s="6"/>
      <c r="U10" s="10">
        <f t="shared" si="1"/>
        <v>6.1132185055786633E-3</v>
      </c>
      <c r="V10" s="6"/>
      <c r="W10" s="6"/>
      <c r="X10" s="6"/>
      <c r="Y10" s="6"/>
      <c r="Z10" s="6"/>
      <c r="AA10" s="6"/>
    </row>
    <row r="11" spans="1:27">
      <c r="A11" s="1" t="s">
        <v>26</v>
      </c>
      <c r="C11" s="6">
        <v>0</v>
      </c>
      <c r="D11" s="6"/>
      <c r="E11" s="6">
        <v>0</v>
      </c>
      <c r="F11" s="6"/>
      <c r="G11" s="6">
        <v>-8829117600</v>
      </c>
      <c r="H11" s="6"/>
      <c r="I11" s="6">
        <f t="shared" si="2"/>
        <v>-8829117600</v>
      </c>
      <c r="J11" s="6"/>
      <c r="K11" s="10">
        <f t="shared" si="0"/>
        <v>1.855854607444319E-2</v>
      </c>
      <c r="L11" s="6"/>
      <c r="M11" s="6">
        <v>0</v>
      </c>
      <c r="N11" s="6"/>
      <c r="O11" s="6">
        <v>0</v>
      </c>
      <c r="P11" s="6"/>
      <c r="Q11" s="6">
        <v>-8829117600</v>
      </c>
      <c r="R11" s="6"/>
      <c r="S11" s="6">
        <f t="shared" si="3"/>
        <v>-8829117600</v>
      </c>
      <c r="T11" s="6"/>
      <c r="U11" s="10">
        <f t="shared" si="1"/>
        <v>-2.3851271007327181E-2</v>
      </c>
      <c r="V11" s="6"/>
      <c r="W11" s="6"/>
      <c r="X11" s="6"/>
      <c r="Y11" s="6"/>
      <c r="Z11" s="6"/>
      <c r="AA11" s="6"/>
    </row>
    <row r="12" spans="1:27">
      <c r="A12" s="1" t="s">
        <v>63</v>
      </c>
      <c r="C12" s="6">
        <v>0</v>
      </c>
      <c r="D12" s="6"/>
      <c r="E12" s="6">
        <v>17990202286</v>
      </c>
      <c r="F12" s="6"/>
      <c r="G12" s="6">
        <v>-5660102815</v>
      </c>
      <c r="H12" s="6"/>
      <c r="I12" s="6">
        <f t="shared" si="2"/>
        <v>12330099471</v>
      </c>
      <c r="J12" s="6"/>
      <c r="K12" s="10">
        <f t="shared" si="0"/>
        <v>-2.5917507218957091E-2</v>
      </c>
      <c r="L12" s="6"/>
      <c r="M12" s="6">
        <v>7447929076</v>
      </c>
      <c r="N12" s="6"/>
      <c r="O12" s="6">
        <v>-80922403937</v>
      </c>
      <c r="P12" s="6"/>
      <c r="Q12" s="6">
        <v>-5660102815</v>
      </c>
      <c r="R12" s="6"/>
      <c r="S12" s="6">
        <f t="shared" si="3"/>
        <v>-79134577676</v>
      </c>
      <c r="T12" s="6"/>
      <c r="U12" s="10">
        <f t="shared" si="1"/>
        <v>-0.21377677178075638</v>
      </c>
      <c r="V12" s="6"/>
      <c r="W12" s="6"/>
      <c r="X12" s="6"/>
      <c r="Y12" s="6"/>
      <c r="Z12" s="6"/>
      <c r="AA12" s="6"/>
    </row>
    <row r="13" spans="1:27">
      <c r="A13" s="1" t="s">
        <v>50</v>
      </c>
      <c r="C13" s="6">
        <v>0</v>
      </c>
      <c r="D13" s="6"/>
      <c r="E13" s="6">
        <v>-30824405543</v>
      </c>
      <c r="F13" s="6"/>
      <c r="G13" s="6">
        <v>-17317641</v>
      </c>
      <c r="H13" s="6"/>
      <c r="I13" s="6">
        <f t="shared" si="2"/>
        <v>-30841723184</v>
      </c>
      <c r="J13" s="6"/>
      <c r="K13" s="10">
        <f t="shared" si="0"/>
        <v>6.4828396976554792E-2</v>
      </c>
      <c r="L13" s="6"/>
      <c r="M13" s="6">
        <v>12000000000</v>
      </c>
      <c r="N13" s="6"/>
      <c r="O13" s="6">
        <v>-4863431504</v>
      </c>
      <c r="P13" s="6"/>
      <c r="Q13" s="6">
        <v>-17317641</v>
      </c>
      <c r="R13" s="6"/>
      <c r="S13" s="6">
        <f t="shared" si="3"/>
        <v>7119250855</v>
      </c>
      <c r="T13" s="6"/>
      <c r="U13" s="10">
        <f t="shared" si="1"/>
        <v>1.9232180293051113E-2</v>
      </c>
      <c r="V13" s="6"/>
      <c r="W13" s="6"/>
      <c r="X13" s="6"/>
      <c r="Y13" s="6"/>
      <c r="Z13" s="6"/>
      <c r="AA13" s="6"/>
    </row>
    <row r="14" spans="1:27">
      <c r="A14" s="1" t="s">
        <v>32</v>
      </c>
      <c r="C14" s="6">
        <v>0</v>
      </c>
      <c r="D14" s="6"/>
      <c r="E14" s="6">
        <v>4158285109</v>
      </c>
      <c r="F14" s="6"/>
      <c r="G14" s="6">
        <v>-2520413749</v>
      </c>
      <c r="H14" s="6"/>
      <c r="I14" s="6">
        <f t="shared" si="2"/>
        <v>1637871360</v>
      </c>
      <c r="J14" s="6"/>
      <c r="K14" s="10">
        <f t="shared" si="0"/>
        <v>-3.4427575297638949E-3</v>
      </c>
      <c r="L14" s="6"/>
      <c r="M14" s="6">
        <v>15151857</v>
      </c>
      <c r="N14" s="6"/>
      <c r="O14" s="6">
        <v>-35962914858</v>
      </c>
      <c r="P14" s="6"/>
      <c r="Q14" s="6">
        <v>-2520413749</v>
      </c>
      <c r="R14" s="6"/>
      <c r="S14" s="6">
        <f t="shared" si="3"/>
        <v>-38468176750</v>
      </c>
      <c r="T14" s="6"/>
      <c r="U14" s="10">
        <f t="shared" si="1"/>
        <v>-0.10391920805562864</v>
      </c>
      <c r="V14" s="6"/>
      <c r="W14" s="6"/>
      <c r="X14" s="6"/>
      <c r="Y14" s="6"/>
      <c r="Z14" s="6"/>
      <c r="AA14" s="6"/>
    </row>
    <row r="15" spans="1:27">
      <c r="A15" s="1" t="s">
        <v>38</v>
      </c>
      <c r="C15" s="6">
        <v>0</v>
      </c>
      <c r="D15" s="6"/>
      <c r="E15" s="6">
        <v>0</v>
      </c>
      <c r="F15" s="6"/>
      <c r="G15" s="6">
        <v>-24773207837</v>
      </c>
      <c r="H15" s="6"/>
      <c r="I15" s="6">
        <f t="shared" si="2"/>
        <v>-24773207837</v>
      </c>
      <c r="J15" s="6"/>
      <c r="K15" s="10">
        <f t="shared" si="0"/>
        <v>5.2072555818570322E-2</v>
      </c>
      <c r="L15" s="6"/>
      <c r="M15" s="6">
        <v>551018600</v>
      </c>
      <c r="N15" s="6"/>
      <c r="O15" s="6">
        <v>0</v>
      </c>
      <c r="P15" s="6"/>
      <c r="Q15" s="6">
        <v>-58925606566</v>
      </c>
      <c r="R15" s="6"/>
      <c r="S15" s="6">
        <f t="shared" si="3"/>
        <v>-58374587966</v>
      </c>
      <c r="T15" s="6"/>
      <c r="U15" s="10">
        <f t="shared" si="1"/>
        <v>-0.15769504729647343</v>
      </c>
      <c r="V15" s="6"/>
      <c r="W15" s="6"/>
      <c r="X15" s="6"/>
      <c r="Y15" s="6"/>
      <c r="Z15" s="6"/>
      <c r="AA15" s="6"/>
    </row>
    <row r="16" spans="1:27">
      <c r="A16" s="1" t="s">
        <v>18</v>
      </c>
      <c r="C16" s="6">
        <v>0</v>
      </c>
      <c r="D16" s="6"/>
      <c r="E16" s="6">
        <v>-10530923034</v>
      </c>
      <c r="F16" s="6"/>
      <c r="G16" s="6">
        <v>0</v>
      </c>
      <c r="H16" s="6"/>
      <c r="I16" s="6">
        <f t="shared" si="2"/>
        <v>-10530923034</v>
      </c>
      <c r="J16" s="6"/>
      <c r="K16" s="10">
        <f t="shared" si="0"/>
        <v>2.2135691151390267E-2</v>
      </c>
      <c r="L16" s="6"/>
      <c r="M16" s="6">
        <v>99965015874</v>
      </c>
      <c r="N16" s="6"/>
      <c r="O16" s="6">
        <v>72964252681</v>
      </c>
      <c r="P16" s="6"/>
      <c r="Q16" s="6">
        <v>7259635695</v>
      </c>
      <c r="R16" s="6"/>
      <c r="S16" s="6">
        <f t="shared" si="3"/>
        <v>180188904250</v>
      </c>
      <c r="T16" s="6"/>
      <c r="U16" s="10">
        <f t="shared" si="1"/>
        <v>0.48676827996719385</v>
      </c>
      <c r="V16" s="6"/>
      <c r="W16" s="6"/>
      <c r="X16" s="6"/>
      <c r="Y16" s="6"/>
      <c r="Z16" s="6"/>
      <c r="AA16" s="6"/>
    </row>
    <row r="17" spans="1:27">
      <c r="A17" s="1" t="s">
        <v>19</v>
      </c>
      <c r="C17" s="6">
        <v>0</v>
      </c>
      <c r="D17" s="6"/>
      <c r="E17" s="6">
        <v>-114124370722</v>
      </c>
      <c r="F17" s="6"/>
      <c r="G17" s="6">
        <v>0</v>
      </c>
      <c r="H17" s="6"/>
      <c r="I17" s="6">
        <f t="shared" si="2"/>
        <v>-114124370722</v>
      </c>
      <c r="J17" s="6"/>
      <c r="K17" s="10">
        <f t="shared" si="0"/>
        <v>0.2398860778863193</v>
      </c>
      <c r="L17" s="6"/>
      <c r="M17" s="6">
        <v>154001952000</v>
      </c>
      <c r="N17" s="6"/>
      <c r="O17" s="6">
        <v>57704073127</v>
      </c>
      <c r="P17" s="6"/>
      <c r="Q17" s="6">
        <v>39810213768</v>
      </c>
      <c r="R17" s="6"/>
      <c r="S17" s="6">
        <f t="shared" si="3"/>
        <v>251516238895</v>
      </c>
      <c r="T17" s="6"/>
      <c r="U17" s="10">
        <f t="shared" si="1"/>
        <v>0.67945430658079475</v>
      </c>
      <c r="V17" s="6"/>
      <c r="W17" s="6"/>
      <c r="X17" s="6"/>
      <c r="Y17" s="6"/>
      <c r="Z17" s="6"/>
      <c r="AA17" s="6"/>
    </row>
    <row r="18" spans="1:27">
      <c r="A18" s="1" t="s">
        <v>199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2"/>
        <v>0</v>
      </c>
      <c r="J18" s="6"/>
      <c r="K18" s="10">
        <f t="shared" si="0"/>
        <v>0</v>
      </c>
      <c r="L18" s="6"/>
      <c r="M18" s="6">
        <v>1873458137</v>
      </c>
      <c r="N18" s="6"/>
      <c r="O18" s="6">
        <v>0</v>
      </c>
      <c r="P18" s="6"/>
      <c r="Q18" s="6">
        <v>-1878840756</v>
      </c>
      <c r="R18" s="6"/>
      <c r="S18" s="6">
        <f t="shared" si="3"/>
        <v>-5382619</v>
      </c>
      <c r="T18" s="6"/>
      <c r="U18" s="10">
        <f t="shared" si="1"/>
        <v>-1.4540785423244156E-5</v>
      </c>
      <c r="V18" s="6"/>
      <c r="W18" s="6"/>
      <c r="X18" s="6"/>
      <c r="Y18" s="6"/>
      <c r="Z18" s="6"/>
      <c r="AA18" s="6"/>
    </row>
    <row r="19" spans="1:27">
      <c r="A19" s="1" t="s">
        <v>29</v>
      </c>
      <c r="C19" s="6">
        <v>0</v>
      </c>
      <c r="D19" s="6"/>
      <c r="E19" s="6">
        <v>-13671577627</v>
      </c>
      <c r="F19" s="6"/>
      <c r="G19" s="6">
        <v>0</v>
      </c>
      <c r="H19" s="6"/>
      <c r="I19" s="6">
        <f t="shared" si="2"/>
        <v>-13671577627</v>
      </c>
      <c r="J19" s="6"/>
      <c r="K19" s="10">
        <f t="shared" si="0"/>
        <v>2.8737254932588756E-2</v>
      </c>
      <c r="L19" s="6"/>
      <c r="M19" s="6">
        <v>1691380421</v>
      </c>
      <c r="N19" s="6"/>
      <c r="O19" s="6">
        <v>65501686629</v>
      </c>
      <c r="P19" s="6"/>
      <c r="Q19" s="6">
        <v>18400937043</v>
      </c>
      <c r="R19" s="6"/>
      <c r="S19" s="6">
        <f t="shared" si="3"/>
        <v>85594004093</v>
      </c>
      <c r="T19" s="6"/>
      <c r="U19" s="10">
        <f t="shared" si="1"/>
        <v>0.23122648046101629</v>
      </c>
      <c r="V19" s="6"/>
      <c r="W19" s="6"/>
      <c r="X19" s="6"/>
      <c r="Y19" s="6"/>
      <c r="Z19" s="6"/>
      <c r="AA19" s="6"/>
    </row>
    <row r="20" spans="1:27">
      <c r="A20" s="1" t="s">
        <v>228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2"/>
        <v>0</v>
      </c>
      <c r="J20" s="6"/>
      <c r="K20" s="10">
        <f t="shared" si="0"/>
        <v>0</v>
      </c>
      <c r="L20" s="6"/>
      <c r="M20" s="6">
        <v>0</v>
      </c>
      <c r="N20" s="6"/>
      <c r="O20" s="6">
        <v>0</v>
      </c>
      <c r="P20" s="6"/>
      <c r="Q20" s="6">
        <v>-44208</v>
      </c>
      <c r="R20" s="6"/>
      <c r="S20" s="6">
        <f t="shared" si="3"/>
        <v>-44208</v>
      </c>
      <c r="T20" s="6"/>
      <c r="U20" s="10">
        <f t="shared" si="1"/>
        <v>-1.1942495688265836E-7</v>
      </c>
      <c r="V20" s="6"/>
      <c r="W20" s="6"/>
      <c r="X20" s="6"/>
      <c r="Y20" s="6"/>
      <c r="Z20" s="6"/>
      <c r="AA20" s="6"/>
    </row>
    <row r="21" spans="1:27">
      <c r="A21" s="1" t="s">
        <v>229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2"/>
        <v>0</v>
      </c>
      <c r="J21" s="6"/>
      <c r="K21" s="10">
        <f t="shared" si="0"/>
        <v>0</v>
      </c>
      <c r="L21" s="6"/>
      <c r="M21" s="6">
        <v>0</v>
      </c>
      <c r="N21" s="6"/>
      <c r="O21" s="6">
        <v>0</v>
      </c>
      <c r="P21" s="6"/>
      <c r="Q21" s="6">
        <v>-610370766</v>
      </c>
      <c r="R21" s="6"/>
      <c r="S21" s="6">
        <f t="shared" si="3"/>
        <v>-610370766</v>
      </c>
      <c r="T21" s="6"/>
      <c r="U21" s="10">
        <f t="shared" si="1"/>
        <v>-1.6488758236514918E-3</v>
      </c>
      <c r="V21" s="6"/>
      <c r="W21" s="6"/>
      <c r="X21" s="6"/>
      <c r="Y21" s="6"/>
      <c r="Z21" s="6"/>
      <c r="AA21" s="6"/>
    </row>
    <row r="22" spans="1:27">
      <c r="A22" s="1" t="s">
        <v>195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2"/>
        <v>0</v>
      </c>
      <c r="J22" s="6"/>
      <c r="K22" s="10">
        <f t="shared" si="0"/>
        <v>0</v>
      </c>
      <c r="L22" s="6"/>
      <c r="M22" s="6">
        <v>25941884760</v>
      </c>
      <c r="N22" s="6"/>
      <c r="O22" s="6">
        <v>0</v>
      </c>
      <c r="P22" s="6"/>
      <c r="Q22" s="6">
        <v>-217408302403</v>
      </c>
      <c r="R22" s="6"/>
      <c r="S22" s="6">
        <f t="shared" si="3"/>
        <v>-191466417643</v>
      </c>
      <c r="T22" s="6"/>
      <c r="U22" s="10">
        <f t="shared" si="1"/>
        <v>-0.51723372854443384</v>
      </c>
      <c r="V22" s="6"/>
      <c r="W22" s="6"/>
      <c r="X22" s="6"/>
      <c r="Y22" s="6"/>
      <c r="Z22" s="6"/>
      <c r="AA22" s="6"/>
    </row>
    <row r="23" spans="1:27">
      <c r="A23" s="1" t="s">
        <v>230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2"/>
        <v>0</v>
      </c>
      <c r="J23" s="6"/>
      <c r="K23" s="10">
        <f t="shared" si="0"/>
        <v>0</v>
      </c>
      <c r="L23" s="6"/>
      <c r="M23" s="6">
        <v>0</v>
      </c>
      <c r="N23" s="6"/>
      <c r="O23" s="6">
        <v>0</v>
      </c>
      <c r="P23" s="6"/>
      <c r="Q23" s="6">
        <v>-110024937622</v>
      </c>
      <c r="R23" s="6"/>
      <c r="S23" s="6">
        <f t="shared" si="3"/>
        <v>-110024937622</v>
      </c>
      <c r="T23" s="6"/>
      <c r="U23" s="10">
        <f t="shared" si="1"/>
        <v>-0.29722501428529963</v>
      </c>
      <c r="V23" s="6"/>
      <c r="W23" s="6"/>
      <c r="X23" s="6"/>
      <c r="Y23" s="6"/>
      <c r="Z23" s="6"/>
      <c r="AA23" s="6"/>
    </row>
    <row r="24" spans="1:27">
      <c r="A24" s="1" t="s">
        <v>216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2"/>
        <v>0</v>
      </c>
      <c r="J24" s="6"/>
      <c r="K24" s="10">
        <f t="shared" si="0"/>
        <v>0</v>
      </c>
      <c r="L24" s="6"/>
      <c r="M24" s="6">
        <v>6178428164</v>
      </c>
      <c r="N24" s="6"/>
      <c r="O24" s="6">
        <v>0</v>
      </c>
      <c r="P24" s="6"/>
      <c r="Q24" s="6">
        <v>-44627515916</v>
      </c>
      <c r="R24" s="6"/>
      <c r="S24" s="6">
        <f t="shared" si="3"/>
        <v>-38449087752</v>
      </c>
      <c r="T24" s="6"/>
      <c r="U24" s="10">
        <f t="shared" si="1"/>
        <v>-0.1038676404035502</v>
      </c>
      <c r="V24" s="6"/>
      <c r="W24" s="6"/>
      <c r="X24" s="6"/>
      <c r="Y24" s="6"/>
      <c r="Z24" s="6"/>
      <c r="AA24" s="6"/>
    </row>
    <row r="25" spans="1:27">
      <c r="A25" s="1" t="s">
        <v>67</v>
      </c>
      <c r="C25" s="6">
        <v>0</v>
      </c>
      <c r="D25" s="6"/>
      <c r="E25" s="6">
        <v>-69078104</v>
      </c>
      <c r="F25" s="6"/>
      <c r="G25" s="6">
        <v>0</v>
      </c>
      <c r="H25" s="6"/>
      <c r="I25" s="6">
        <f t="shared" si="2"/>
        <v>-69078104</v>
      </c>
      <c r="J25" s="6"/>
      <c r="K25" s="10">
        <f t="shared" si="0"/>
        <v>1.452001472739675E-4</v>
      </c>
      <c r="L25" s="6"/>
      <c r="M25" s="6">
        <v>0</v>
      </c>
      <c r="N25" s="6"/>
      <c r="O25" s="6">
        <v>-256758398</v>
      </c>
      <c r="P25" s="6"/>
      <c r="Q25" s="6">
        <v>-66481894</v>
      </c>
      <c r="R25" s="6"/>
      <c r="S25" s="6">
        <f t="shared" si="3"/>
        <v>-323240292</v>
      </c>
      <c r="T25" s="6"/>
      <c r="U25" s="10">
        <f t="shared" si="1"/>
        <v>-8.7321204159513885E-4</v>
      </c>
      <c r="V25" s="6"/>
      <c r="W25" s="6"/>
      <c r="X25" s="6"/>
      <c r="Y25" s="6"/>
      <c r="Z25" s="6"/>
      <c r="AA25" s="6"/>
    </row>
    <row r="26" spans="1:27">
      <c r="A26" s="1" t="s">
        <v>234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2"/>
        <v>0</v>
      </c>
      <c r="J26" s="6"/>
      <c r="K26" s="10">
        <f t="shared" si="0"/>
        <v>0</v>
      </c>
      <c r="L26" s="6"/>
      <c r="M26" s="6">
        <v>0</v>
      </c>
      <c r="N26" s="6"/>
      <c r="O26" s="6">
        <v>0</v>
      </c>
      <c r="P26" s="6"/>
      <c r="Q26" s="6">
        <v>403811141</v>
      </c>
      <c r="R26" s="6"/>
      <c r="S26" s="6">
        <f t="shared" si="3"/>
        <v>403811141</v>
      </c>
      <c r="T26" s="6"/>
      <c r="U26" s="10">
        <f t="shared" si="1"/>
        <v>1.0908688043490336E-3</v>
      </c>
      <c r="V26" s="6"/>
      <c r="W26" s="6"/>
      <c r="X26" s="6"/>
      <c r="Y26" s="6"/>
      <c r="Z26" s="6"/>
      <c r="AA26" s="6"/>
    </row>
    <row r="27" spans="1:27">
      <c r="A27" s="1" t="s">
        <v>235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2"/>
        <v>0</v>
      </c>
      <c r="J27" s="6"/>
      <c r="K27" s="10">
        <f t="shared" si="0"/>
        <v>0</v>
      </c>
      <c r="L27" s="6"/>
      <c r="M27" s="6">
        <v>0</v>
      </c>
      <c r="N27" s="6"/>
      <c r="O27" s="6">
        <v>0</v>
      </c>
      <c r="P27" s="6"/>
      <c r="Q27" s="6">
        <v>2616521113</v>
      </c>
      <c r="R27" s="6"/>
      <c r="S27" s="6">
        <f t="shared" si="3"/>
        <v>2616521113</v>
      </c>
      <c r="T27" s="6"/>
      <c r="U27" s="10">
        <f t="shared" si="1"/>
        <v>7.0683568834281185E-3</v>
      </c>
      <c r="V27" s="6"/>
      <c r="W27" s="6"/>
      <c r="X27" s="6"/>
      <c r="Y27" s="6"/>
      <c r="Z27" s="6"/>
      <c r="AA27" s="6"/>
    </row>
    <row r="28" spans="1:27">
      <c r="A28" s="1" t="s">
        <v>23</v>
      </c>
      <c r="C28" s="6">
        <v>0</v>
      </c>
      <c r="D28" s="6"/>
      <c r="E28" s="6">
        <v>-595</v>
      </c>
      <c r="F28" s="6"/>
      <c r="G28" s="6">
        <v>0</v>
      </c>
      <c r="H28" s="6"/>
      <c r="I28" s="6">
        <f t="shared" si="2"/>
        <v>-595</v>
      </c>
      <c r="J28" s="6"/>
      <c r="K28" s="10">
        <f t="shared" si="0"/>
        <v>1.2506725376830066E-9</v>
      </c>
      <c r="L28" s="6"/>
      <c r="M28" s="6">
        <v>53347923135</v>
      </c>
      <c r="N28" s="6"/>
      <c r="O28" s="6">
        <v>588</v>
      </c>
      <c r="P28" s="6"/>
      <c r="Q28" s="6">
        <v>182946197810</v>
      </c>
      <c r="R28" s="6"/>
      <c r="S28" s="6">
        <f t="shared" si="3"/>
        <v>236294121533</v>
      </c>
      <c r="T28" s="6"/>
      <c r="U28" s="10">
        <f t="shared" si="1"/>
        <v>0.63833277406134992</v>
      </c>
      <c r="V28" s="6"/>
      <c r="W28" s="6"/>
      <c r="X28" s="6"/>
      <c r="Y28" s="6"/>
      <c r="Z28" s="6"/>
      <c r="AA28" s="6"/>
    </row>
    <row r="29" spans="1:27">
      <c r="A29" s="1" t="s">
        <v>237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2"/>
        <v>0</v>
      </c>
      <c r="J29" s="6"/>
      <c r="K29" s="10">
        <f t="shared" si="0"/>
        <v>0</v>
      </c>
      <c r="L29" s="6"/>
      <c r="M29" s="6">
        <v>0</v>
      </c>
      <c r="N29" s="6"/>
      <c r="O29" s="6">
        <v>0</v>
      </c>
      <c r="P29" s="6"/>
      <c r="Q29" s="6">
        <v>-158319547722</v>
      </c>
      <c r="R29" s="6"/>
      <c r="S29" s="6">
        <f t="shared" si="3"/>
        <v>-158319547722</v>
      </c>
      <c r="T29" s="6"/>
      <c r="U29" s="10">
        <f t="shared" si="1"/>
        <v>-0.42768967518055151</v>
      </c>
      <c r="V29" s="6"/>
      <c r="W29" s="6"/>
      <c r="X29" s="6"/>
      <c r="Y29" s="6"/>
      <c r="Z29" s="6"/>
      <c r="AA29" s="6"/>
    </row>
    <row r="30" spans="1:27">
      <c r="A30" s="1" t="s">
        <v>238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2"/>
        <v>0</v>
      </c>
      <c r="J30" s="6"/>
      <c r="K30" s="10">
        <f t="shared" si="0"/>
        <v>0</v>
      </c>
      <c r="L30" s="6"/>
      <c r="M30" s="6">
        <v>0</v>
      </c>
      <c r="N30" s="6"/>
      <c r="O30" s="6">
        <v>0</v>
      </c>
      <c r="P30" s="6"/>
      <c r="Q30" s="6">
        <v>3853305866</v>
      </c>
      <c r="R30" s="6"/>
      <c r="S30" s="6">
        <f t="shared" si="3"/>
        <v>3853305866</v>
      </c>
      <c r="T30" s="6"/>
      <c r="U30" s="10">
        <f t="shared" si="1"/>
        <v>1.0409448219841307E-2</v>
      </c>
      <c r="V30" s="6"/>
      <c r="W30" s="6"/>
      <c r="X30" s="6"/>
      <c r="Y30" s="6"/>
      <c r="Z30" s="6"/>
      <c r="AA30" s="6"/>
    </row>
    <row r="31" spans="1:27">
      <c r="A31" s="1" t="s">
        <v>214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2"/>
        <v>0</v>
      </c>
      <c r="J31" s="6"/>
      <c r="K31" s="10">
        <f t="shared" si="0"/>
        <v>0</v>
      </c>
      <c r="L31" s="6"/>
      <c r="M31" s="6">
        <v>437719411</v>
      </c>
      <c r="N31" s="6"/>
      <c r="O31" s="6">
        <v>0</v>
      </c>
      <c r="P31" s="6"/>
      <c r="Q31" s="6">
        <v>6091899465</v>
      </c>
      <c r="R31" s="6"/>
      <c r="S31" s="6">
        <f t="shared" si="3"/>
        <v>6529618876</v>
      </c>
      <c r="T31" s="6"/>
      <c r="U31" s="10">
        <f t="shared" si="1"/>
        <v>1.7639328916180152E-2</v>
      </c>
      <c r="V31" s="6"/>
      <c r="W31" s="6"/>
      <c r="X31" s="6"/>
      <c r="Y31" s="6"/>
      <c r="Z31" s="6"/>
      <c r="AA31" s="6"/>
    </row>
    <row r="32" spans="1:27">
      <c r="A32" s="1" t="s">
        <v>240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2"/>
        <v>0</v>
      </c>
      <c r="J32" s="6"/>
      <c r="K32" s="10">
        <f t="shared" si="0"/>
        <v>0</v>
      </c>
      <c r="L32" s="6"/>
      <c r="M32" s="6">
        <v>0</v>
      </c>
      <c r="N32" s="6"/>
      <c r="O32" s="6">
        <v>0</v>
      </c>
      <c r="P32" s="6"/>
      <c r="Q32" s="6">
        <v>-159225514245</v>
      </c>
      <c r="R32" s="6"/>
      <c r="S32" s="6">
        <f t="shared" si="3"/>
        <v>-159225514245</v>
      </c>
      <c r="T32" s="6"/>
      <c r="U32" s="10">
        <f t="shared" si="1"/>
        <v>-0.43013708318241561</v>
      </c>
      <c r="V32" s="6"/>
      <c r="W32" s="6"/>
      <c r="X32" s="6"/>
      <c r="Y32" s="6"/>
      <c r="Z32" s="6"/>
      <c r="AA32" s="6"/>
    </row>
    <row r="33" spans="1:27">
      <c r="A33" s="1" t="s">
        <v>241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2"/>
        <v>0</v>
      </c>
      <c r="J33" s="6"/>
      <c r="K33" s="10">
        <f t="shared" si="0"/>
        <v>0</v>
      </c>
      <c r="L33" s="6"/>
      <c r="M33" s="6">
        <v>0</v>
      </c>
      <c r="N33" s="6"/>
      <c r="O33" s="6">
        <v>0</v>
      </c>
      <c r="P33" s="6"/>
      <c r="Q33" s="6">
        <v>-1795693567</v>
      </c>
      <c r="R33" s="6"/>
      <c r="S33" s="6">
        <f t="shared" si="3"/>
        <v>-1795693567</v>
      </c>
      <c r="T33" s="6"/>
      <c r="U33" s="10">
        <f t="shared" si="1"/>
        <v>-4.8509461367499543E-3</v>
      </c>
      <c r="V33" s="6"/>
      <c r="W33" s="6"/>
      <c r="X33" s="6"/>
      <c r="Y33" s="6"/>
      <c r="Z33" s="6"/>
      <c r="AA33" s="6"/>
    </row>
    <row r="34" spans="1:27">
      <c r="A34" s="1" t="s">
        <v>243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2"/>
        <v>0</v>
      </c>
      <c r="J34" s="6"/>
      <c r="K34" s="10">
        <f t="shared" si="0"/>
        <v>0</v>
      </c>
      <c r="L34" s="6"/>
      <c r="M34" s="6">
        <v>0</v>
      </c>
      <c r="N34" s="6"/>
      <c r="O34" s="6">
        <v>0</v>
      </c>
      <c r="P34" s="6"/>
      <c r="Q34" s="6">
        <v>-9486085896</v>
      </c>
      <c r="R34" s="6"/>
      <c r="S34" s="6">
        <f t="shared" si="3"/>
        <v>-9486085896</v>
      </c>
      <c r="T34" s="6"/>
      <c r="U34" s="10">
        <f t="shared" si="1"/>
        <v>-2.5626026943426382E-2</v>
      </c>
      <c r="V34" s="6"/>
      <c r="W34" s="6"/>
      <c r="X34" s="6"/>
      <c r="Y34" s="6"/>
      <c r="Z34" s="6"/>
      <c r="AA34" s="6"/>
    </row>
    <row r="35" spans="1:27">
      <c r="A35" s="1" t="s">
        <v>244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2"/>
        <v>0</v>
      </c>
      <c r="J35" s="6"/>
      <c r="K35" s="10">
        <f t="shared" si="0"/>
        <v>0</v>
      </c>
      <c r="L35" s="6"/>
      <c r="M35" s="6">
        <v>0</v>
      </c>
      <c r="N35" s="6"/>
      <c r="O35" s="6">
        <v>0</v>
      </c>
      <c r="P35" s="6"/>
      <c r="Q35" s="6">
        <v>-43452052825</v>
      </c>
      <c r="R35" s="6"/>
      <c r="S35" s="6">
        <f t="shared" si="3"/>
        <v>-43452052825</v>
      </c>
      <c r="T35" s="6"/>
      <c r="U35" s="10">
        <f t="shared" si="1"/>
        <v>-0.117382816121259</v>
      </c>
      <c r="V35" s="6"/>
      <c r="W35" s="6"/>
      <c r="X35" s="6"/>
      <c r="Y35" s="6"/>
      <c r="Z35" s="6"/>
      <c r="AA35" s="6"/>
    </row>
    <row r="36" spans="1:27">
      <c r="A36" s="1" t="s">
        <v>28</v>
      </c>
      <c r="C36" s="6">
        <v>0</v>
      </c>
      <c r="D36" s="6"/>
      <c r="E36" s="6">
        <v>-14576502277</v>
      </c>
      <c r="F36" s="6"/>
      <c r="G36" s="6">
        <v>0</v>
      </c>
      <c r="H36" s="6"/>
      <c r="I36" s="6">
        <f t="shared" si="2"/>
        <v>-14576502277</v>
      </c>
      <c r="J36" s="6"/>
      <c r="K36" s="10">
        <f t="shared" si="0"/>
        <v>3.0639379988769269E-2</v>
      </c>
      <c r="L36" s="6"/>
      <c r="M36" s="6">
        <v>82584868442</v>
      </c>
      <c r="N36" s="6"/>
      <c r="O36" s="6">
        <v>93366765284</v>
      </c>
      <c r="P36" s="6"/>
      <c r="Q36" s="6">
        <v>762239804</v>
      </c>
      <c r="R36" s="6"/>
      <c r="S36" s="6">
        <f t="shared" si="3"/>
        <v>176713873530</v>
      </c>
      <c r="T36" s="6"/>
      <c r="U36" s="10">
        <f t="shared" si="1"/>
        <v>0.47738071676818206</v>
      </c>
      <c r="V36" s="6"/>
      <c r="W36" s="6"/>
      <c r="X36" s="6"/>
      <c r="Y36" s="6"/>
      <c r="Z36" s="6"/>
      <c r="AA36" s="6"/>
    </row>
    <row r="37" spans="1:27">
      <c r="A37" s="1" t="s">
        <v>245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2"/>
        <v>0</v>
      </c>
      <c r="J37" s="6"/>
      <c r="K37" s="10">
        <f t="shared" si="0"/>
        <v>0</v>
      </c>
      <c r="L37" s="6"/>
      <c r="M37" s="6">
        <v>0</v>
      </c>
      <c r="N37" s="6"/>
      <c r="O37" s="6">
        <v>0</v>
      </c>
      <c r="P37" s="6"/>
      <c r="Q37" s="6">
        <v>-88988156</v>
      </c>
      <c r="R37" s="6"/>
      <c r="S37" s="6">
        <f t="shared" si="3"/>
        <v>-88988156</v>
      </c>
      <c r="T37" s="6"/>
      <c r="U37" s="10">
        <f t="shared" si="1"/>
        <v>-2.4039555495311427E-4</v>
      </c>
      <c r="V37" s="6"/>
      <c r="W37" s="6"/>
      <c r="X37" s="6"/>
      <c r="Y37" s="6"/>
      <c r="Z37" s="6"/>
      <c r="AA37" s="6"/>
    </row>
    <row r="38" spans="1:27">
      <c r="A38" s="1" t="s">
        <v>41</v>
      </c>
      <c r="C38" s="6">
        <v>0</v>
      </c>
      <c r="D38" s="6"/>
      <c r="E38" s="6">
        <v>3541934506</v>
      </c>
      <c r="F38" s="6"/>
      <c r="G38" s="6">
        <v>0</v>
      </c>
      <c r="H38" s="6"/>
      <c r="I38" s="6">
        <f t="shared" si="2"/>
        <v>3541934506</v>
      </c>
      <c r="J38" s="6"/>
      <c r="K38" s="10">
        <f t="shared" si="0"/>
        <v>-7.4450423813882801E-3</v>
      </c>
      <c r="L38" s="6"/>
      <c r="M38" s="6">
        <v>19038857172</v>
      </c>
      <c r="N38" s="6"/>
      <c r="O38" s="6">
        <v>-79508731391</v>
      </c>
      <c r="P38" s="6"/>
      <c r="Q38" s="6">
        <v>0</v>
      </c>
      <c r="R38" s="6"/>
      <c r="S38" s="6">
        <f t="shared" si="3"/>
        <v>-60469874219</v>
      </c>
      <c r="T38" s="6"/>
      <c r="U38" s="10">
        <f t="shared" si="1"/>
        <v>-0.16335532304795172</v>
      </c>
      <c r="V38" s="6"/>
      <c r="W38" s="6"/>
      <c r="X38" s="6"/>
      <c r="Y38" s="6"/>
      <c r="Z38" s="6"/>
      <c r="AA38" s="6"/>
    </row>
    <row r="39" spans="1:27">
      <c r="A39" s="1" t="s">
        <v>40</v>
      </c>
      <c r="C39" s="6">
        <v>0</v>
      </c>
      <c r="D39" s="6"/>
      <c r="E39" s="6">
        <v>-42588147828</v>
      </c>
      <c r="F39" s="6"/>
      <c r="G39" s="6">
        <v>0</v>
      </c>
      <c r="H39" s="6"/>
      <c r="I39" s="6">
        <f t="shared" si="2"/>
        <v>-42588147828</v>
      </c>
      <c r="J39" s="6"/>
      <c r="K39" s="10">
        <f t="shared" si="0"/>
        <v>8.9519036839098814E-2</v>
      </c>
      <c r="L39" s="6"/>
      <c r="M39" s="6">
        <v>136407591159</v>
      </c>
      <c r="N39" s="6"/>
      <c r="O39" s="6">
        <v>-127432904788</v>
      </c>
      <c r="P39" s="6"/>
      <c r="Q39" s="6">
        <v>0</v>
      </c>
      <c r="R39" s="6"/>
      <c r="S39" s="6">
        <f t="shared" si="3"/>
        <v>8974686371</v>
      </c>
      <c r="T39" s="6"/>
      <c r="U39" s="10">
        <f t="shared" si="1"/>
        <v>2.4244515311528606E-2</v>
      </c>
      <c r="V39" s="6"/>
      <c r="W39" s="6"/>
      <c r="X39" s="6"/>
      <c r="Y39" s="6"/>
      <c r="Z39" s="6"/>
      <c r="AA39" s="6"/>
    </row>
    <row r="40" spans="1:27">
      <c r="A40" s="1" t="s">
        <v>39</v>
      </c>
      <c r="C40" s="6">
        <v>0</v>
      </c>
      <c r="D40" s="6"/>
      <c r="E40" s="6">
        <v>-19252003991</v>
      </c>
      <c r="F40" s="6"/>
      <c r="G40" s="6">
        <v>0</v>
      </c>
      <c r="H40" s="6"/>
      <c r="I40" s="6">
        <f t="shared" si="2"/>
        <v>-19252003991</v>
      </c>
      <c r="J40" s="6"/>
      <c r="K40" s="10">
        <f t="shared" ref="K40:K61" si="4">I40/$I$78</f>
        <v>4.0467147372953517E-2</v>
      </c>
      <c r="L40" s="6"/>
      <c r="M40" s="6">
        <v>7289613824</v>
      </c>
      <c r="N40" s="6"/>
      <c r="O40" s="6">
        <v>-98971569820</v>
      </c>
      <c r="P40" s="6"/>
      <c r="Q40" s="6">
        <v>0</v>
      </c>
      <c r="R40" s="6"/>
      <c r="S40" s="6">
        <f t="shared" si="3"/>
        <v>-91681955996</v>
      </c>
      <c r="T40" s="6"/>
      <c r="U40" s="10">
        <f t="shared" ref="U40:U61" si="5">S40/$S$78</f>
        <v>-0.24767267557320125</v>
      </c>
      <c r="V40" s="6"/>
      <c r="W40" s="6"/>
      <c r="X40" s="6"/>
      <c r="Y40" s="6"/>
      <c r="Z40" s="6"/>
      <c r="AA40" s="6"/>
    </row>
    <row r="41" spans="1:27">
      <c r="A41" s="1" t="s">
        <v>59</v>
      </c>
      <c r="C41" s="6">
        <v>0</v>
      </c>
      <c r="D41" s="6"/>
      <c r="E41" s="6">
        <v>-4473225000</v>
      </c>
      <c r="F41" s="6"/>
      <c r="G41" s="6">
        <v>0</v>
      </c>
      <c r="H41" s="6"/>
      <c r="I41" s="6">
        <f t="shared" si="2"/>
        <v>-4473225000</v>
      </c>
      <c r="J41" s="6"/>
      <c r="K41" s="10">
        <f t="shared" si="4"/>
        <v>9.4025876678606179E-3</v>
      </c>
      <c r="L41" s="6"/>
      <c r="M41" s="6">
        <v>1500000000</v>
      </c>
      <c r="N41" s="6"/>
      <c r="O41" s="6">
        <v>-31312575000</v>
      </c>
      <c r="P41" s="6"/>
      <c r="Q41" s="6">
        <v>0</v>
      </c>
      <c r="R41" s="6"/>
      <c r="S41" s="6">
        <f t="shared" si="3"/>
        <v>-29812575000</v>
      </c>
      <c r="T41" s="6"/>
      <c r="U41" s="10">
        <f t="shared" si="5"/>
        <v>-8.0536678518277657E-2</v>
      </c>
      <c r="V41" s="6"/>
      <c r="W41" s="6"/>
      <c r="X41" s="6"/>
      <c r="Y41" s="6"/>
      <c r="Z41" s="6"/>
      <c r="AA41" s="6"/>
    </row>
    <row r="42" spans="1:27">
      <c r="A42" s="1" t="s">
        <v>42</v>
      </c>
      <c r="C42" s="6">
        <v>0</v>
      </c>
      <c r="D42" s="6"/>
      <c r="E42" s="6">
        <v>-12008331120</v>
      </c>
      <c r="F42" s="6"/>
      <c r="G42" s="6">
        <v>0</v>
      </c>
      <c r="H42" s="6"/>
      <c r="I42" s="6">
        <f t="shared" si="2"/>
        <v>-12008331120</v>
      </c>
      <c r="J42" s="6"/>
      <c r="K42" s="10">
        <f t="shared" si="4"/>
        <v>2.5241159588551634E-2</v>
      </c>
      <c r="L42" s="6"/>
      <c r="M42" s="6">
        <v>76296052800</v>
      </c>
      <c r="N42" s="6"/>
      <c r="O42" s="6">
        <v>-30015656447</v>
      </c>
      <c r="P42" s="6"/>
      <c r="Q42" s="6">
        <v>0</v>
      </c>
      <c r="R42" s="6"/>
      <c r="S42" s="6">
        <f t="shared" si="3"/>
        <v>46280396353</v>
      </c>
      <c r="T42" s="6"/>
      <c r="U42" s="10">
        <f t="shared" si="5"/>
        <v>0.1250233970993794</v>
      </c>
      <c r="V42" s="6"/>
      <c r="W42" s="6"/>
      <c r="X42" s="6"/>
      <c r="Y42" s="6"/>
      <c r="Z42" s="6"/>
      <c r="AA42" s="6"/>
    </row>
    <row r="43" spans="1:27">
      <c r="A43" s="1" t="s">
        <v>43</v>
      </c>
      <c r="C43" s="6">
        <v>0</v>
      </c>
      <c r="D43" s="6"/>
      <c r="E43" s="6">
        <v>-29706753428</v>
      </c>
      <c r="F43" s="6"/>
      <c r="G43" s="6">
        <v>0</v>
      </c>
      <c r="H43" s="6"/>
      <c r="I43" s="6">
        <f t="shared" si="2"/>
        <v>-29706753428</v>
      </c>
      <c r="J43" s="6"/>
      <c r="K43" s="10">
        <f t="shared" si="4"/>
        <v>6.2442723859025412E-2</v>
      </c>
      <c r="L43" s="6"/>
      <c r="M43" s="6">
        <v>85900328060</v>
      </c>
      <c r="N43" s="6"/>
      <c r="O43" s="6">
        <v>-23691279666</v>
      </c>
      <c r="P43" s="6"/>
      <c r="Q43" s="6">
        <v>0</v>
      </c>
      <c r="R43" s="6"/>
      <c r="S43" s="6">
        <f t="shared" si="3"/>
        <v>62209048394</v>
      </c>
      <c r="T43" s="6"/>
      <c r="U43" s="10">
        <f t="shared" si="5"/>
        <v>0.16805358582529537</v>
      </c>
      <c r="V43" s="6"/>
      <c r="W43" s="6"/>
      <c r="X43" s="6"/>
      <c r="Y43" s="6"/>
      <c r="Z43" s="6"/>
      <c r="AA43" s="6"/>
    </row>
    <row r="44" spans="1:27">
      <c r="A44" s="1" t="s">
        <v>53</v>
      </c>
      <c r="C44" s="6">
        <v>0</v>
      </c>
      <c r="D44" s="6"/>
      <c r="E44" s="6">
        <v>-1109927601</v>
      </c>
      <c r="F44" s="6"/>
      <c r="G44" s="6">
        <v>0</v>
      </c>
      <c r="H44" s="6"/>
      <c r="I44" s="6">
        <f t="shared" si="2"/>
        <v>-1109927601</v>
      </c>
      <c r="J44" s="6"/>
      <c r="K44" s="10">
        <f t="shared" si="4"/>
        <v>2.3330352426673643E-3</v>
      </c>
      <c r="L44" s="6"/>
      <c r="M44" s="6">
        <v>28028016800</v>
      </c>
      <c r="N44" s="6"/>
      <c r="O44" s="6">
        <v>-11178406534</v>
      </c>
      <c r="P44" s="6"/>
      <c r="Q44" s="6">
        <v>0</v>
      </c>
      <c r="R44" s="6"/>
      <c r="S44" s="6">
        <f t="shared" si="3"/>
        <v>16849610266</v>
      </c>
      <c r="T44" s="6"/>
      <c r="U44" s="10">
        <f t="shared" si="5"/>
        <v>4.5518095808601333E-2</v>
      </c>
      <c r="V44" s="6"/>
      <c r="W44" s="6"/>
      <c r="X44" s="6"/>
      <c r="Y44" s="6"/>
      <c r="Z44" s="6"/>
      <c r="AA44" s="6"/>
    </row>
    <row r="45" spans="1:27">
      <c r="A45" s="1" t="s">
        <v>60</v>
      </c>
      <c r="C45" s="6">
        <v>0</v>
      </c>
      <c r="D45" s="6"/>
      <c r="E45" s="6">
        <v>-5122952799</v>
      </c>
      <c r="F45" s="6"/>
      <c r="G45" s="6">
        <v>0</v>
      </c>
      <c r="H45" s="6"/>
      <c r="I45" s="6">
        <f t="shared" si="2"/>
        <v>-5122952799</v>
      </c>
      <c r="J45" s="6"/>
      <c r="K45" s="10">
        <f t="shared" si="4"/>
        <v>1.0768296432866541E-2</v>
      </c>
      <c r="L45" s="6"/>
      <c r="M45" s="6">
        <v>48256593860</v>
      </c>
      <c r="N45" s="6"/>
      <c r="O45" s="6">
        <v>9018444441</v>
      </c>
      <c r="P45" s="6"/>
      <c r="Q45" s="6">
        <v>0</v>
      </c>
      <c r="R45" s="6"/>
      <c r="S45" s="6">
        <f t="shared" si="3"/>
        <v>57275038301</v>
      </c>
      <c r="T45" s="6"/>
      <c r="U45" s="10">
        <f t="shared" si="5"/>
        <v>0.15472468737670853</v>
      </c>
      <c r="V45" s="6"/>
      <c r="W45" s="6"/>
      <c r="X45" s="6"/>
      <c r="Y45" s="6"/>
      <c r="Z45" s="6"/>
      <c r="AA45" s="6"/>
    </row>
    <row r="46" spans="1:27">
      <c r="A46" s="1" t="s">
        <v>24</v>
      </c>
      <c r="C46" s="6">
        <v>0</v>
      </c>
      <c r="D46" s="6"/>
      <c r="E46" s="6">
        <v>-71500411182</v>
      </c>
      <c r="F46" s="6"/>
      <c r="G46" s="6">
        <v>0</v>
      </c>
      <c r="H46" s="6"/>
      <c r="I46" s="6">
        <f t="shared" si="2"/>
        <v>-71500411182</v>
      </c>
      <c r="J46" s="6"/>
      <c r="K46" s="10">
        <f t="shared" si="4"/>
        <v>0.15029176587961407</v>
      </c>
      <c r="L46" s="6"/>
      <c r="M46" s="6">
        <v>22161342505</v>
      </c>
      <c r="N46" s="6"/>
      <c r="O46" s="6">
        <v>-22715323969</v>
      </c>
      <c r="P46" s="6"/>
      <c r="Q46" s="6">
        <v>0</v>
      </c>
      <c r="R46" s="6"/>
      <c r="S46" s="6">
        <f t="shared" si="3"/>
        <v>-553981464</v>
      </c>
      <c r="T46" s="6"/>
      <c r="U46" s="10">
        <f t="shared" si="5"/>
        <v>-1.496543893684219E-3</v>
      </c>
      <c r="V46" s="6"/>
      <c r="W46" s="6"/>
      <c r="X46" s="6"/>
      <c r="Y46" s="6"/>
      <c r="Z46" s="6"/>
      <c r="AA46" s="6"/>
    </row>
    <row r="47" spans="1:27">
      <c r="A47" s="1" t="s">
        <v>22</v>
      </c>
      <c r="C47" s="6">
        <v>0</v>
      </c>
      <c r="D47" s="6"/>
      <c r="E47" s="6">
        <v>11137873722</v>
      </c>
      <c r="F47" s="6"/>
      <c r="G47" s="6">
        <v>0</v>
      </c>
      <c r="H47" s="6"/>
      <c r="I47" s="6">
        <f t="shared" si="2"/>
        <v>11137873722</v>
      </c>
      <c r="J47" s="6"/>
      <c r="K47" s="10">
        <f t="shared" si="4"/>
        <v>-2.341148368451532E-2</v>
      </c>
      <c r="L47" s="6"/>
      <c r="M47" s="6">
        <v>14099673750</v>
      </c>
      <c r="N47" s="6"/>
      <c r="O47" s="6">
        <v>-29227574667</v>
      </c>
      <c r="P47" s="6"/>
      <c r="Q47" s="6">
        <v>0</v>
      </c>
      <c r="R47" s="6"/>
      <c r="S47" s="6">
        <f t="shared" si="3"/>
        <v>-15127900917</v>
      </c>
      <c r="T47" s="6"/>
      <c r="U47" s="10">
        <f t="shared" si="5"/>
        <v>-4.0867013091247122E-2</v>
      </c>
      <c r="V47" s="6"/>
      <c r="W47" s="6"/>
      <c r="X47" s="6"/>
      <c r="Y47" s="6"/>
      <c r="Z47" s="6"/>
      <c r="AA47" s="6"/>
    </row>
    <row r="48" spans="1:27">
      <c r="A48" s="1" t="s">
        <v>17</v>
      </c>
      <c r="C48" s="6">
        <v>0</v>
      </c>
      <c r="D48" s="6"/>
      <c r="E48" s="6">
        <v>-13060557706</v>
      </c>
      <c r="F48" s="6"/>
      <c r="G48" s="6">
        <v>0</v>
      </c>
      <c r="H48" s="6"/>
      <c r="I48" s="6">
        <f t="shared" si="2"/>
        <v>-13060557706</v>
      </c>
      <c r="J48" s="6"/>
      <c r="K48" s="10">
        <f t="shared" si="4"/>
        <v>2.745290899112331E-2</v>
      </c>
      <c r="L48" s="6"/>
      <c r="M48" s="6">
        <v>48806908221</v>
      </c>
      <c r="N48" s="6"/>
      <c r="O48" s="6">
        <v>-206293869332</v>
      </c>
      <c r="P48" s="6"/>
      <c r="Q48" s="6">
        <v>0</v>
      </c>
      <c r="R48" s="6"/>
      <c r="S48" s="6">
        <f t="shared" si="3"/>
        <v>-157486961111</v>
      </c>
      <c r="T48" s="6"/>
      <c r="U48" s="10">
        <f t="shared" si="5"/>
        <v>-0.42544049810581952</v>
      </c>
      <c r="V48" s="6"/>
      <c r="W48" s="6"/>
      <c r="X48" s="6"/>
      <c r="Y48" s="6"/>
      <c r="Z48" s="6"/>
      <c r="AA48" s="6"/>
    </row>
    <row r="49" spans="1:27">
      <c r="A49" s="1" t="s">
        <v>47</v>
      </c>
      <c r="C49" s="6">
        <v>0</v>
      </c>
      <c r="D49" s="6"/>
      <c r="E49" s="6">
        <v>-3800213431</v>
      </c>
      <c r="F49" s="6"/>
      <c r="G49" s="6">
        <v>0</v>
      </c>
      <c r="H49" s="6"/>
      <c r="I49" s="6">
        <f t="shared" si="2"/>
        <v>-3800213431</v>
      </c>
      <c r="J49" s="6"/>
      <c r="K49" s="10">
        <f t="shared" si="4"/>
        <v>7.9879371016568328E-3</v>
      </c>
      <c r="L49" s="6"/>
      <c r="M49" s="6">
        <v>12118553040</v>
      </c>
      <c r="N49" s="6"/>
      <c r="O49" s="6">
        <v>15575061763</v>
      </c>
      <c r="P49" s="6"/>
      <c r="Q49" s="6">
        <v>0</v>
      </c>
      <c r="R49" s="6"/>
      <c r="S49" s="6">
        <f t="shared" si="3"/>
        <v>27693614803</v>
      </c>
      <c r="T49" s="6"/>
      <c r="U49" s="10">
        <f t="shared" si="5"/>
        <v>7.4812449189586142E-2</v>
      </c>
      <c r="V49" s="6"/>
      <c r="W49" s="6"/>
      <c r="X49" s="6"/>
      <c r="Y49" s="6"/>
      <c r="Z49" s="6"/>
      <c r="AA49" s="6"/>
    </row>
    <row r="50" spans="1:27">
      <c r="A50" s="1" t="s">
        <v>48</v>
      </c>
      <c r="C50" s="6">
        <v>0</v>
      </c>
      <c r="D50" s="6"/>
      <c r="E50" s="6">
        <v>-1644872218</v>
      </c>
      <c r="F50" s="6"/>
      <c r="G50" s="6">
        <v>0</v>
      </c>
      <c r="H50" s="6"/>
      <c r="I50" s="6">
        <f t="shared" si="2"/>
        <v>-1644872218</v>
      </c>
      <c r="J50" s="6"/>
      <c r="K50" s="10">
        <f t="shared" si="4"/>
        <v>3.4574731278156907E-3</v>
      </c>
      <c r="L50" s="6"/>
      <c r="M50" s="6">
        <v>3397319560</v>
      </c>
      <c r="N50" s="6"/>
      <c r="O50" s="6">
        <v>108758318</v>
      </c>
      <c r="P50" s="6"/>
      <c r="Q50" s="6">
        <v>0</v>
      </c>
      <c r="R50" s="6"/>
      <c r="S50" s="6">
        <f t="shared" si="3"/>
        <v>3506077878</v>
      </c>
      <c r="T50" s="6"/>
      <c r="U50" s="10">
        <f t="shared" si="5"/>
        <v>9.4714350209779297E-3</v>
      </c>
      <c r="V50" s="6"/>
      <c r="W50" s="6"/>
      <c r="X50" s="6"/>
      <c r="Y50" s="6"/>
      <c r="Z50" s="6"/>
      <c r="AA50" s="6"/>
    </row>
    <row r="51" spans="1:27">
      <c r="A51" s="1" t="s">
        <v>46</v>
      </c>
      <c r="C51" s="6">
        <v>0</v>
      </c>
      <c r="D51" s="6"/>
      <c r="E51" s="6">
        <v>-1245453594</v>
      </c>
      <c r="F51" s="6"/>
      <c r="G51" s="6">
        <v>0</v>
      </c>
      <c r="H51" s="6"/>
      <c r="I51" s="6">
        <f t="shared" si="2"/>
        <v>-1245453594</v>
      </c>
      <c r="J51" s="6"/>
      <c r="K51" s="10">
        <f t="shared" si="4"/>
        <v>2.6179069024779853E-3</v>
      </c>
      <c r="L51" s="6"/>
      <c r="M51" s="6">
        <v>3687484605</v>
      </c>
      <c r="N51" s="6"/>
      <c r="O51" s="6">
        <v>-12605462200</v>
      </c>
      <c r="P51" s="6"/>
      <c r="Q51" s="6">
        <v>0</v>
      </c>
      <c r="R51" s="6"/>
      <c r="S51" s="6">
        <f t="shared" si="3"/>
        <v>-8917977595</v>
      </c>
      <c r="T51" s="6"/>
      <c r="U51" s="10">
        <f t="shared" si="5"/>
        <v>-2.4091320343905816E-2</v>
      </c>
      <c r="V51" s="6"/>
      <c r="W51" s="6"/>
      <c r="X51" s="6"/>
      <c r="Y51" s="6"/>
      <c r="Z51" s="6"/>
      <c r="AA51" s="6"/>
    </row>
    <row r="52" spans="1:27">
      <c r="A52" s="1" t="s">
        <v>52</v>
      </c>
      <c r="C52" s="6">
        <v>0</v>
      </c>
      <c r="D52" s="6"/>
      <c r="E52" s="6">
        <v>3743263935</v>
      </c>
      <c r="F52" s="6"/>
      <c r="G52" s="6">
        <v>0</v>
      </c>
      <c r="H52" s="6"/>
      <c r="I52" s="6">
        <f t="shared" si="2"/>
        <v>3743263935</v>
      </c>
      <c r="J52" s="6"/>
      <c r="K52" s="10">
        <f t="shared" si="4"/>
        <v>-7.8682309324432393E-3</v>
      </c>
      <c r="L52" s="6"/>
      <c r="M52" s="6">
        <v>9428827747</v>
      </c>
      <c r="N52" s="6"/>
      <c r="O52" s="6">
        <v>-32368604570</v>
      </c>
      <c r="P52" s="6"/>
      <c r="Q52" s="6">
        <v>0</v>
      </c>
      <c r="R52" s="6"/>
      <c r="S52" s="6">
        <f t="shared" si="3"/>
        <v>-22939776823</v>
      </c>
      <c r="T52" s="6"/>
      <c r="U52" s="10">
        <f t="shared" si="5"/>
        <v>-6.1970273660527063E-2</v>
      </c>
      <c r="V52" s="6"/>
      <c r="W52" s="6"/>
      <c r="X52" s="6"/>
      <c r="Y52" s="6"/>
      <c r="Z52" s="6"/>
      <c r="AA52" s="6"/>
    </row>
    <row r="53" spans="1:27">
      <c r="A53" s="1" t="s">
        <v>16</v>
      </c>
      <c r="C53" s="6">
        <v>0</v>
      </c>
      <c r="D53" s="6"/>
      <c r="E53" s="6">
        <v>-86196688310</v>
      </c>
      <c r="F53" s="6"/>
      <c r="G53" s="6">
        <v>0</v>
      </c>
      <c r="H53" s="6"/>
      <c r="I53" s="6">
        <f t="shared" si="2"/>
        <v>-86196688310</v>
      </c>
      <c r="J53" s="6"/>
      <c r="K53" s="10">
        <f t="shared" si="4"/>
        <v>0.18118290908998128</v>
      </c>
      <c r="L53" s="6"/>
      <c r="M53" s="6">
        <v>14423700250</v>
      </c>
      <c r="N53" s="6"/>
      <c r="O53" s="6">
        <v>-45255126724</v>
      </c>
      <c r="P53" s="6"/>
      <c r="Q53" s="6">
        <v>0</v>
      </c>
      <c r="R53" s="6"/>
      <c r="S53" s="6">
        <f t="shared" si="3"/>
        <v>-30831426474</v>
      </c>
      <c r="T53" s="6"/>
      <c r="U53" s="10">
        <f t="shared" si="5"/>
        <v>-8.328903766938793E-2</v>
      </c>
      <c r="V53" s="6"/>
      <c r="W53" s="6"/>
      <c r="X53" s="6"/>
      <c r="Y53" s="6"/>
      <c r="Z53" s="6"/>
      <c r="AA53" s="6"/>
    </row>
    <row r="54" spans="1:27">
      <c r="A54" s="1" t="s">
        <v>15</v>
      </c>
      <c r="C54" s="6">
        <v>0</v>
      </c>
      <c r="D54" s="6"/>
      <c r="E54" s="6">
        <v>-17167243500</v>
      </c>
      <c r="F54" s="6"/>
      <c r="G54" s="6">
        <v>0</v>
      </c>
      <c r="H54" s="6"/>
      <c r="I54" s="6">
        <f t="shared" si="2"/>
        <v>-17167243500</v>
      </c>
      <c r="J54" s="6"/>
      <c r="K54" s="10">
        <f t="shared" si="4"/>
        <v>3.6085042005322865E-2</v>
      </c>
      <c r="L54" s="6"/>
      <c r="M54" s="6">
        <v>1100000000</v>
      </c>
      <c r="N54" s="6"/>
      <c r="O54" s="6">
        <v>-43224130904</v>
      </c>
      <c r="P54" s="6"/>
      <c r="Q54" s="6">
        <v>0</v>
      </c>
      <c r="R54" s="6"/>
      <c r="S54" s="6">
        <f t="shared" si="3"/>
        <v>-42124130904</v>
      </c>
      <c r="T54" s="6"/>
      <c r="U54" s="10">
        <f t="shared" si="5"/>
        <v>-0.11379552381762705</v>
      </c>
      <c r="V54" s="6"/>
      <c r="W54" s="6"/>
      <c r="X54" s="6"/>
      <c r="Y54" s="6"/>
      <c r="Z54" s="6"/>
      <c r="AA54" s="6"/>
    </row>
    <row r="55" spans="1:27">
      <c r="A55" s="1" t="s">
        <v>27</v>
      </c>
      <c r="C55" s="6">
        <v>0</v>
      </c>
      <c r="D55" s="6"/>
      <c r="E55" s="6">
        <v>1014597013</v>
      </c>
      <c r="F55" s="6"/>
      <c r="G55" s="6">
        <v>0</v>
      </c>
      <c r="H55" s="6"/>
      <c r="I55" s="6">
        <f t="shared" si="2"/>
        <v>1014597013</v>
      </c>
      <c r="J55" s="6"/>
      <c r="K55" s="10">
        <f t="shared" si="4"/>
        <v>-2.1326531444946363E-3</v>
      </c>
      <c r="L55" s="6"/>
      <c r="M55" s="6">
        <v>3904217568</v>
      </c>
      <c r="N55" s="6"/>
      <c r="O55" s="6">
        <v>-26730852958</v>
      </c>
      <c r="P55" s="6"/>
      <c r="Q55" s="6">
        <v>0</v>
      </c>
      <c r="R55" s="6"/>
      <c r="S55" s="6">
        <f t="shared" si="3"/>
        <v>-22826635390</v>
      </c>
      <c r="T55" s="6"/>
      <c r="U55" s="10">
        <f t="shared" si="5"/>
        <v>-6.1664629642302599E-2</v>
      </c>
      <c r="V55" s="6"/>
      <c r="W55" s="6"/>
      <c r="X55" s="6"/>
      <c r="Y55" s="6"/>
      <c r="Z55" s="6"/>
      <c r="AA55" s="6"/>
    </row>
    <row r="56" spans="1:27">
      <c r="A56" s="1" t="s">
        <v>62</v>
      </c>
      <c r="C56" s="6">
        <v>0</v>
      </c>
      <c r="D56" s="6"/>
      <c r="E56" s="6">
        <v>39329254686</v>
      </c>
      <c r="F56" s="6"/>
      <c r="G56" s="6">
        <v>0</v>
      </c>
      <c r="H56" s="6"/>
      <c r="I56" s="6">
        <f t="shared" si="2"/>
        <v>39329254686</v>
      </c>
      <c r="J56" s="6"/>
      <c r="K56" s="10">
        <f t="shared" si="4"/>
        <v>-8.2668939098018326E-2</v>
      </c>
      <c r="L56" s="6"/>
      <c r="M56" s="6">
        <v>166265792230</v>
      </c>
      <c r="N56" s="6"/>
      <c r="O56" s="6">
        <v>118455969472</v>
      </c>
      <c r="P56" s="6"/>
      <c r="Q56" s="6">
        <v>0</v>
      </c>
      <c r="R56" s="6"/>
      <c r="S56" s="6">
        <f t="shared" si="3"/>
        <v>284721761702</v>
      </c>
      <c r="T56" s="6"/>
      <c r="U56" s="10">
        <f t="shared" si="5"/>
        <v>0.76915680679550935</v>
      </c>
      <c r="V56" s="6"/>
      <c r="W56" s="6"/>
      <c r="X56" s="6"/>
      <c r="Y56" s="6"/>
      <c r="Z56" s="6"/>
      <c r="AA56" s="6"/>
    </row>
    <row r="57" spans="1:27">
      <c r="A57" s="1" t="s">
        <v>20</v>
      </c>
      <c r="C57" s="6">
        <v>0</v>
      </c>
      <c r="D57" s="6"/>
      <c r="E57" s="6">
        <v>58011811187</v>
      </c>
      <c r="F57" s="6"/>
      <c r="G57" s="6">
        <v>0</v>
      </c>
      <c r="H57" s="6"/>
      <c r="I57" s="6">
        <f t="shared" si="2"/>
        <v>58011811187</v>
      </c>
      <c r="J57" s="6"/>
      <c r="K57" s="10">
        <f t="shared" si="4"/>
        <v>-0.12193912455938274</v>
      </c>
      <c r="L57" s="6"/>
      <c r="M57" s="6">
        <v>52946716500</v>
      </c>
      <c r="N57" s="6"/>
      <c r="O57" s="6">
        <v>130760493765</v>
      </c>
      <c r="P57" s="6"/>
      <c r="Q57" s="6">
        <v>0</v>
      </c>
      <c r="R57" s="6"/>
      <c r="S57" s="6">
        <f t="shared" si="3"/>
        <v>183707210265</v>
      </c>
      <c r="T57" s="6"/>
      <c r="U57" s="10">
        <f t="shared" si="5"/>
        <v>0.49627274848287817</v>
      </c>
      <c r="V57" s="6"/>
      <c r="W57" s="6"/>
      <c r="X57" s="6"/>
      <c r="Y57" s="6"/>
      <c r="Z57" s="6"/>
      <c r="AA57" s="6"/>
    </row>
    <row r="58" spans="1:27">
      <c r="A58" s="1" t="s">
        <v>51</v>
      </c>
      <c r="C58" s="6">
        <v>0</v>
      </c>
      <c r="D58" s="6"/>
      <c r="E58" s="6">
        <v>29588261903</v>
      </c>
      <c r="F58" s="6"/>
      <c r="G58" s="6">
        <v>0</v>
      </c>
      <c r="H58" s="6"/>
      <c r="I58" s="6">
        <f t="shared" si="2"/>
        <v>29588261903</v>
      </c>
      <c r="J58" s="6"/>
      <c r="K58" s="10">
        <f t="shared" si="4"/>
        <v>-6.2193658151015865E-2</v>
      </c>
      <c r="L58" s="6"/>
      <c r="M58" s="6">
        <v>43840461300</v>
      </c>
      <c r="N58" s="6"/>
      <c r="O58" s="6">
        <v>122458515264</v>
      </c>
      <c r="P58" s="6"/>
      <c r="Q58" s="6">
        <v>0</v>
      </c>
      <c r="R58" s="6"/>
      <c r="S58" s="6">
        <f t="shared" si="3"/>
        <v>166298976564</v>
      </c>
      <c r="T58" s="6"/>
      <c r="U58" s="10">
        <f t="shared" si="5"/>
        <v>0.44924556880623218</v>
      </c>
      <c r="V58" s="6"/>
      <c r="W58" s="6"/>
      <c r="X58" s="6"/>
      <c r="Y58" s="6"/>
      <c r="Z58" s="6"/>
      <c r="AA58" s="6"/>
    </row>
    <row r="59" spans="1:27">
      <c r="A59" s="1" t="s">
        <v>35</v>
      </c>
      <c r="C59" s="6">
        <v>10097789758</v>
      </c>
      <c r="D59" s="6"/>
      <c r="E59" s="6">
        <v>-19142896501</v>
      </c>
      <c r="F59" s="6"/>
      <c r="G59" s="6">
        <v>0</v>
      </c>
      <c r="H59" s="6"/>
      <c r="I59" s="6">
        <f t="shared" si="2"/>
        <v>-9045106743</v>
      </c>
      <c r="J59" s="6"/>
      <c r="K59" s="10">
        <f t="shared" si="4"/>
        <v>1.9012548914086529E-2</v>
      </c>
      <c r="L59" s="6"/>
      <c r="M59" s="6">
        <v>10097789758</v>
      </c>
      <c r="N59" s="6"/>
      <c r="O59" s="6">
        <v>-13601531724</v>
      </c>
      <c r="P59" s="6"/>
      <c r="Q59" s="6">
        <v>0</v>
      </c>
      <c r="R59" s="6"/>
      <c r="S59" s="6">
        <f t="shared" si="3"/>
        <v>-3503741966</v>
      </c>
      <c r="T59" s="6"/>
      <c r="U59" s="10">
        <f t="shared" si="5"/>
        <v>-9.4651247108557407E-3</v>
      </c>
      <c r="V59" s="6"/>
      <c r="W59" s="6"/>
      <c r="X59" s="6"/>
      <c r="Y59" s="6"/>
      <c r="Z59" s="6"/>
      <c r="AA59" s="6"/>
    </row>
    <row r="60" spans="1:27">
      <c r="A60" s="1" t="s">
        <v>44</v>
      </c>
      <c r="C60" s="6">
        <v>0</v>
      </c>
      <c r="D60" s="6"/>
      <c r="E60" s="6">
        <v>13737119858</v>
      </c>
      <c r="F60" s="6"/>
      <c r="G60" s="6">
        <v>0</v>
      </c>
      <c r="H60" s="6"/>
      <c r="I60" s="6">
        <f t="shared" si="2"/>
        <v>13737119858</v>
      </c>
      <c r="J60" s="6"/>
      <c r="K60" s="10">
        <f t="shared" si="4"/>
        <v>-2.8875022778589051E-2</v>
      </c>
      <c r="L60" s="6"/>
      <c r="M60" s="6">
        <v>16446474310</v>
      </c>
      <c r="N60" s="6"/>
      <c r="O60" s="6">
        <v>-3075474594</v>
      </c>
      <c r="P60" s="6"/>
      <c r="Q60" s="6">
        <v>0</v>
      </c>
      <c r="R60" s="6"/>
      <c r="S60" s="6">
        <f t="shared" si="3"/>
        <v>13370999716</v>
      </c>
      <c r="T60" s="6"/>
      <c r="U60" s="10">
        <f t="shared" si="5"/>
        <v>3.6120861938140993E-2</v>
      </c>
      <c r="V60" s="6"/>
      <c r="W60" s="6"/>
      <c r="X60" s="6"/>
      <c r="Y60" s="6"/>
      <c r="Z60" s="6"/>
      <c r="AA60" s="6"/>
    </row>
    <row r="61" spans="1:27">
      <c r="A61" s="1" t="s">
        <v>64</v>
      </c>
      <c r="C61" s="6">
        <v>0</v>
      </c>
      <c r="D61" s="6"/>
      <c r="E61" s="6">
        <v>-1786404550</v>
      </c>
      <c r="F61" s="6"/>
      <c r="G61" s="6">
        <v>0</v>
      </c>
      <c r="H61" s="6"/>
      <c r="I61" s="6">
        <f t="shared" si="2"/>
        <v>-1786404550</v>
      </c>
      <c r="J61" s="6"/>
      <c r="K61" s="10">
        <f t="shared" si="4"/>
        <v>3.7549699359276803E-3</v>
      </c>
      <c r="L61" s="6"/>
      <c r="M61" s="6">
        <v>1358271200</v>
      </c>
      <c r="N61" s="6"/>
      <c r="O61" s="6">
        <v>-26314154481</v>
      </c>
      <c r="P61" s="6"/>
      <c r="Q61" s="6">
        <v>0</v>
      </c>
      <c r="R61" s="6"/>
      <c r="S61" s="6">
        <f t="shared" si="3"/>
        <v>-24955883281</v>
      </c>
      <c r="T61" s="6"/>
      <c r="U61" s="10">
        <f t="shared" si="5"/>
        <v>-6.7416650488646382E-2</v>
      </c>
      <c r="V61" s="6"/>
      <c r="W61" s="6"/>
      <c r="X61" s="6"/>
      <c r="Y61" s="6"/>
      <c r="Z61" s="6"/>
      <c r="AA61" s="6"/>
    </row>
    <row r="62" spans="1:27">
      <c r="A62" s="1" t="s">
        <v>33</v>
      </c>
      <c r="C62" s="6">
        <v>0</v>
      </c>
      <c r="D62" s="6"/>
      <c r="E62" s="6">
        <v>-13764048900</v>
      </c>
      <c r="F62" s="6"/>
      <c r="G62" s="6">
        <v>0</v>
      </c>
      <c r="H62" s="6"/>
      <c r="I62" s="6">
        <f t="shared" ref="I62:I77" si="6">C62+E62+G62</f>
        <v>-13764048900</v>
      </c>
      <c r="J62" s="6"/>
      <c r="K62" s="10">
        <f t="shared" ref="K62:K77" si="7">I62/$I$78</f>
        <v>2.8931626834547895E-2</v>
      </c>
      <c r="L62" s="6"/>
      <c r="M62" s="6">
        <v>1682252475</v>
      </c>
      <c r="N62" s="6"/>
      <c r="O62" s="6">
        <v>-48622736063</v>
      </c>
      <c r="P62" s="6"/>
      <c r="Q62" s="6">
        <v>0</v>
      </c>
      <c r="R62" s="6"/>
      <c r="S62" s="6">
        <f t="shared" si="3"/>
        <v>-46940483588</v>
      </c>
      <c r="T62" s="6"/>
      <c r="U62" s="10">
        <f t="shared" ref="U62:U77" si="8">S62/$S$78</f>
        <v>-0.12680657864069925</v>
      </c>
      <c r="V62" s="6"/>
      <c r="W62" s="6"/>
      <c r="X62" s="6"/>
      <c r="Y62" s="6"/>
      <c r="Z62" s="6"/>
      <c r="AA62" s="6"/>
    </row>
    <row r="63" spans="1:27">
      <c r="A63" s="1" t="s">
        <v>65</v>
      </c>
      <c r="C63" s="6">
        <v>0</v>
      </c>
      <c r="D63" s="6"/>
      <c r="E63" s="6">
        <v>-18778787230</v>
      </c>
      <c r="F63" s="6"/>
      <c r="G63" s="6">
        <v>0</v>
      </c>
      <c r="H63" s="6"/>
      <c r="I63" s="6">
        <f t="shared" si="6"/>
        <v>-18778787230</v>
      </c>
      <c r="J63" s="6"/>
      <c r="K63" s="10">
        <f t="shared" si="7"/>
        <v>3.9472459629501411E-2</v>
      </c>
      <c r="L63" s="6"/>
      <c r="M63" s="6">
        <v>75332965500</v>
      </c>
      <c r="N63" s="6"/>
      <c r="O63" s="6">
        <v>21774176573</v>
      </c>
      <c r="P63" s="6"/>
      <c r="Q63" s="6">
        <v>0</v>
      </c>
      <c r="R63" s="6"/>
      <c r="S63" s="6">
        <f t="shared" si="3"/>
        <v>97107142073</v>
      </c>
      <c r="T63" s="6"/>
      <c r="U63" s="10">
        <f t="shared" si="8"/>
        <v>0.26232845310953229</v>
      </c>
      <c r="V63" s="6"/>
      <c r="W63" s="6"/>
      <c r="X63" s="6"/>
      <c r="Y63" s="6"/>
      <c r="Z63" s="6"/>
      <c r="AA63" s="6"/>
    </row>
    <row r="64" spans="1:27">
      <c r="A64" s="1" t="s">
        <v>66</v>
      </c>
      <c r="C64" s="6">
        <v>0</v>
      </c>
      <c r="D64" s="6"/>
      <c r="E64" s="6">
        <v>-11194748352</v>
      </c>
      <c r="F64" s="6"/>
      <c r="G64" s="6">
        <v>0</v>
      </c>
      <c r="H64" s="6"/>
      <c r="I64" s="6">
        <f t="shared" si="6"/>
        <v>-11194748352</v>
      </c>
      <c r="J64" s="6"/>
      <c r="K64" s="10">
        <f t="shared" si="7"/>
        <v>2.3531032487594115E-2</v>
      </c>
      <c r="L64" s="6"/>
      <c r="M64" s="6">
        <v>21691508533</v>
      </c>
      <c r="N64" s="6"/>
      <c r="O64" s="6">
        <v>-149823048790</v>
      </c>
      <c r="P64" s="6"/>
      <c r="Q64" s="6">
        <v>0</v>
      </c>
      <c r="R64" s="6"/>
      <c r="S64" s="6">
        <f t="shared" si="3"/>
        <v>-128131540257</v>
      </c>
      <c r="T64" s="6"/>
      <c r="U64" s="10">
        <f t="shared" si="8"/>
        <v>-0.34613879095414468</v>
      </c>
      <c r="V64" s="6"/>
      <c r="W64" s="6"/>
      <c r="X64" s="6"/>
      <c r="Y64" s="6"/>
      <c r="Z64" s="6"/>
      <c r="AA64" s="6"/>
    </row>
    <row r="65" spans="1:27">
      <c r="A65" s="1" t="s">
        <v>49</v>
      </c>
      <c r="C65" s="6">
        <v>4519156250</v>
      </c>
      <c r="D65" s="6"/>
      <c r="E65" s="6">
        <v>-13371308254</v>
      </c>
      <c r="F65" s="6"/>
      <c r="G65" s="6">
        <v>0</v>
      </c>
      <c r="H65" s="6"/>
      <c r="I65" s="6">
        <f t="shared" si="6"/>
        <v>-8852152004</v>
      </c>
      <c r="J65" s="6"/>
      <c r="K65" s="10">
        <f t="shared" si="7"/>
        <v>1.8606963715627551E-2</v>
      </c>
      <c r="L65" s="6"/>
      <c r="M65" s="6">
        <v>4519156250</v>
      </c>
      <c r="N65" s="6"/>
      <c r="O65" s="6">
        <v>-2172041225</v>
      </c>
      <c r="P65" s="6"/>
      <c r="Q65" s="6">
        <v>0</v>
      </c>
      <c r="R65" s="6"/>
      <c r="S65" s="6">
        <f t="shared" si="3"/>
        <v>2347115025</v>
      </c>
      <c r="T65" s="6"/>
      <c r="U65" s="10">
        <f t="shared" si="8"/>
        <v>6.3405743453507192E-3</v>
      </c>
      <c r="V65" s="6"/>
      <c r="W65" s="6"/>
      <c r="X65" s="6"/>
      <c r="Y65" s="6"/>
      <c r="Z65" s="6"/>
      <c r="AA65" s="6"/>
    </row>
    <row r="66" spans="1:27">
      <c r="A66" s="1" t="s">
        <v>37</v>
      </c>
      <c r="C66" s="6">
        <v>0</v>
      </c>
      <c r="D66" s="6"/>
      <c r="E66" s="6">
        <v>-3027939321</v>
      </c>
      <c r="F66" s="6"/>
      <c r="G66" s="6">
        <v>0</v>
      </c>
      <c r="H66" s="6"/>
      <c r="I66" s="6">
        <f t="shared" si="6"/>
        <v>-3027939321</v>
      </c>
      <c r="J66" s="6"/>
      <c r="K66" s="10">
        <f t="shared" si="7"/>
        <v>6.3646395874709756E-3</v>
      </c>
      <c r="L66" s="6"/>
      <c r="M66" s="6">
        <v>4388180898</v>
      </c>
      <c r="N66" s="6"/>
      <c r="O66" s="6">
        <v>-4417229128</v>
      </c>
      <c r="P66" s="6"/>
      <c r="Q66" s="6">
        <v>0</v>
      </c>
      <c r="R66" s="6"/>
      <c r="S66" s="6">
        <f t="shared" si="3"/>
        <v>-29048230</v>
      </c>
      <c r="T66" s="6"/>
      <c r="U66" s="10">
        <f t="shared" si="8"/>
        <v>-7.84718515939998E-5</v>
      </c>
      <c r="V66" s="6"/>
      <c r="W66" s="6"/>
      <c r="X66" s="6"/>
      <c r="Y66" s="6"/>
      <c r="Z66" s="6"/>
      <c r="AA66" s="6"/>
    </row>
    <row r="67" spans="1:27">
      <c r="A67" s="1" t="s">
        <v>55</v>
      </c>
      <c r="C67" s="6">
        <v>0</v>
      </c>
      <c r="D67" s="6"/>
      <c r="E67" s="6">
        <v>-328036500</v>
      </c>
      <c r="F67" s="6"/>
      <c r="G67" s="6">
        <v>0</v>
      </c>
      <c r="H67" s="6"/>
      <c r="I67" s="6">
        <f t="shared" si="6"/>
        <v>-328036500</v>
      </c>
      <c r="J67" s="6"/>
      <c r="K67" s="10">
        <f t="shared" si="7"/>
        <v>6.8952309564311197E-4</v>
      </c>
      <c r="L67" s="6"/>
      <c r="M67" s="6">
        <v>22626800</v>
      </c>
      <c r="N67" s="6"/>
      <c r="O67" s="6">
        <v>-812525124</v>
      </c>
      <c r="P67" s="6"/>
      <c r="Q67" s="6">
        <v>0</v>
      </c>
      <c r="R67" s="6"/>
      <c r="S67" s="6">
        <f t="shared" si="3"/>
        <v>-789898324</v>
      </c>
      <c r="T67" s="6"/>
      <c r="U67" s="10">
        <f t="shared" si="8"/>
        <v>-2.1338575209325032E-3</v>
      </c>
      <c r="V67" s="6"/>
      <c r="W67" s="6"/>
      <c r="X67" s="6"/>
      <c r="Y67" s="6"/>
      <c r="Z67" s="6"/>
      <c r="AA67" s="6"/>
    </row>
    <row r="68" spans="1:27">
      <c r="A68" s="1" t="s">
        <v>45</v>
      </c>
      <c r="C68" s="6">
        <v>0</v>
      </c>
      <c r="D68" s="6"/>
      <c r="E68" s="6">
        <v>2319544302</v>
      </c>
      <c r="F68" s="6"/>
      <c r="G68" s="6">
        <v>0</v>
      </c>
      <c r="H68" s="6"/>
      <c r="I68" s="6">
        <f t="shared" si="6"/>
        <v>2319544302</v>
      </c>
      <c r="J68" s="6"/>
      <c r="K68" s="10">
        <f t="shared" si="7"/>
        <v>-4.8756140478159642E-3</v>
      </c>
      <c r="L68" s="6"/>
      <c r="M68" s="6">
        <v>7663789836</v>
      </c>
      <c r="N68" s="6"/>
      <c r="O68" s="6">
        <v>-51433373</v>
      </c>
      <c r="P68" s="6"/>
      <c r="Q68" s="6">
        <v>0</v>
      </c>
      <c r="R68" s="6"/>
      <c r="S68" s="6">
        <f t="shared" si="3"/>
        <v>7612356463</v>
      </c>
      <c r="T68" s="6"/>
      <c r="U68" s="10">
        <f t="shared" si="8"/>
        <v>2.056427213104417E-2</v>
      </c>
      <c r="V68" s="6"/>
      <c r="W68" s="6"/>
      <c r="X68" s="6"/>
      <c r="Y68" s="6"/>
      <c r="Z68" s="6"/>
      <c r="AA68" s="6"/>
    </row>
    <row r="69" spans="1:27">
      <c r="A69" s="1" t="s">
        <v>36</v>
      </c>
      <c r="C69" s="6">
        <v>8269869514</v>
      </c>
      <c r="D69" s="6"/>
      <c r="E69" s="6">
        <v>-25364841484</v>
      </c>
      <c r="F69" s="6"/>
      <c r="G69" s="6">
        <v>0</v>
      </c>
      <c r="H69" s="6"/>
      <c r="I69" s="6">
        <f t="shared" si="6"/>
        <v>-17094971970</v>
      </c>
      <c r="J69" s="6"/>
      <c r="K69" s="10">
        <f t="shared" si="7"/>
        <v>3.5933129370318936E-2</v>
      </c>
      <c r="L69" s="6"/>
      <c r="M69" s="6">
        <v>8269869514</v>
      </c>
      <c r="N69" s="6"/>
      <c r="O69" s="6">
        <v>-19513107667</v>
      </c>
      <c r="P69" s="6"/>
      <c r="Q69" s="6">
        <v>0</v>
      </c>
      <c r="R69" s="6"/>
      <c r="S69" s="6">
        <f t="shared" si="3"/>
        <v>-11243238153</v>
      </c>
      <c r="T69" s="6"/>
      <c r="U69" s="10">
        <f t="shared" si="8"/>
        <v>-3.0372856307534481E-2</v>
      </c>
      <c r="V69" s="6"/>
      <c r="W69" s="6"/>
      <c r="X69" s="6"/>
      <c r="Y69" s="6"/>
      <c r="Z69" s="6"/>
      <c r="AA69" s="6"/>
    </row>
    <row r="70" spans="1:27">
      <c r="A70" s="1" t="s">
        <v>54</v>
      </c>
      <c r="C70" s="6">
        <v>0</v>
      </c>
      <c r="D70" s="6"/>
      <c r="E70" s="6">
        <v>3987975438</v>
      </c>
      <c r="F70" s="6"/>
      <c r="G70" s="6">
        <v>0</v>
      </c>
      <c r="H70" s="6"/>
      <c r="I70" s="6">
        <f t="shared" si="6"/>
        <v>3987975438</v>
      </c>
      <c r="J70" s="6"/>
      <c r="K70" s="10">
        <f t="shared" si="7"/>
        <v>-8.3826073298503539E-3</v>
      </c>
      <c r="L70" s="6"/>
      <c r="M70" s="6">
        <v>945075600</v>
      </c>
      <c r="N70" s="6"/>
      <c r="O70" s="6">
        <v>-10033351633</v>
      </c>
      <c r="P70" s="6"/>
      <c r="Q70" s="6">
        <v>0</v>
      </c>
      <c r="R70" s="6"/>
      <c r="S70" s="6">
        <f t="shared" si="3"/>
        <v>-9088276033</v>
      </c>
      <c r="T70" s="6"/>
      <c r="U70" s="10">
        <f t="shared" si="8"/>
        <v>-2.4551370190434362E-2</v>
      </c>
      <c r="V70" s="6"/>
      <c r="W70" s="6"/>
      <c r="X70" s="6"/>
      <c r="Y70" s="6"/>
      <c r="Z70" s="6"/>
      <c r="AA70" s="6"/>
    </row>
    <row r="71" spans="1:27">
      <c r="A71" s="1" t="s">
        <v>31</v>
      </c>
      <c r="C71" s="6">
        <v>0</v>
      </c>
      <c r="D71" s="6"/>
      <c r="E71" s="6">
        <v>9054032652</v>
      </c>
      <c r="F71" s="6"/>
      <c r="G71" s="6">
        <v>0</v>
      </c>
      <c r="H71" s="6"/>
      <c r="I71" s="6">
        <f t="shared" si="6"/>
        <v>9054032652</v>
      </c>
      <c r="J71" s="6"/>
      <c r="K71" s="10">
        <f t="shared" si="7"/>
        <v>-1.9031310912843099E-2</v>
      </c>
      <c r="L71" s="6"/>
      <c r="M71" s="6">
        <v>13221163705</v>
      </c>
      <c r="N71" s="6"/>
      <c r="O71" s="6">
        <v>-29590723002</v>
      </c>
      <c r="P71" s="6"/>
      <c r="Q71" s="6">
        <v>0</v>
      </c>
      <c r="R71" s="6"/>
      <c r="S71" s="6">
        <f t="shared" si="3"/>
        <v>-16369559297</v>
      </c>
      <c r="T71" s="6"/>
      <c r="U71" s="10">
        <f t="shared" si="8"/>
        <v>-4.4221270205219515E-2</v>
      </c>
      <c r="V71" s="6"/>
      <c r="W71" s="6"/>
      <c r="X71" s="6"/>
      <c r="Y71" s="6"/>
      <c r="Z71" s="6"/>
      <c r="AA71" s="6"/>
    </row>
    <row r="72" spans="1:27">
      <c r="A72" s="1" t="s">
        <v>61</v>
      </c>
      <c r="C72" s="6">
        <v>0</v>
      </c>
      <c r="D72" s="6"/>
      <c r="E72" s="6">
        <v>-7168690980</v>
      </c>
      <c r="F72" s="6"/>
      <c r="G72" s="6">
        <v>0</v>
      </c>
      <c r="H72" s="6"/>
      <c r="I72" s="6">
        <f t="shared" si="6"/>
        <v>-7168690980</v>
      </c>
      <c r="J72" s="6"/>
      <c r="K72" s="10">
        <f t="shared" si="7"/>
        <v>1.5068378050120807E-2</v>
      </c>
      <c r="L72" s="6"/>
      <c r="M72" s="6">
        <v>0</v>
      </c>
      <c r="N72" s="6"/>
      <c r="O72" s="6">
        <v>-4598228364</v>
      </c>
      <c r="P72" s="6"/>
      <c r="Q72" s="6">
        <v>0</v>
      </c>
      <c r="R72" s="6"/>
      <c r="S72" s="6">
        <f t="shared" si="3"/>
        <v>-4598228364</v>
      </c>
      <c r="T72" s="6"/>
      <c r="U72" s="10">
        <f t="shared" si="8"/>
        <v>-1.2421806553278065E-2</v>
      </c>
      <c r="V72" s="6"/>
      <c r="W72" s="6"/>
      <c r="X72" s="6"/>
      <c r="Y72" s="6"/>
      <c r="Z72" s="6"/>
      <c r="AA72" s="6"/>
    </row>
    <row r="73" spans="1:27">
      <c r="A73" s="1" t="s">
        <v>30</v>
      </c>
      <c r="C73" s="6">
        <v>0</v>
      </c>
      <c r="D73" s="6"/>
      <c r="E73" s="6">
        <v>-1900162878</v>
      </c>
      <c r="F73" s="6"/>
      <c r="G73" s="6">
        <v>0</v>
      </c>
      <c r="H73" s="6"/>
      <c r="I73" s="6">
        <f t="shared" si="6"/>
        <v>-1900162878</v>
      </c>
      <c r="J73" s="6"/>
      <c r="K73" s="10">
        <f t="shared" si="7"/>
        <v>3.9940866027551357E-3</v>
      </c>
      <c r="L73" s="6"/>
      <c r="M73" s="6">
        <v>0</v>
      </c>
      <c r="N73" s="6"/>
      <c r="O73" s="6">
        <v>-6636113695</v>
      </c>
      <c r="P73" s="6"/>
      <c r="Q73" s="6">
        <v>0</v>
      </c>
      <c r="R73" s="6"/>
      <c r="S73" s="6">
        <f t="shared" ref="S73:S76" si="9">M73+O73+Q73</f>
        <v>-6636113695</v>
      </c>
      <c r="T73" s="6"/>
      <c r="U73" s="10">
        <f t="shared" si="8"/>
        <v>-1.792701755098158E-2</v>
      </c>
      <c r="V73" s="6"/>
      <c r="W73" s="6"/>
      <c r="X73" s="6"/>
      <c r="Y73" s="6"/>
      <c r="Z73" s="6"/>
      <c r="AA73" s="6"/>
    </row>
    <row r="74" spans="1:27">
      <c r="A74" s="1" t="s">
        <v>68</v>
      </c>
      <c r="C74" s="6">
        <v>0</v>
      </c>
      <c r="D74" s="6"/>
      <c r="E74" s="6">
        <v>4406821710</v>
      </c>
      <c r="F74" s="6"/>
      <c r="G74" s="6">
        <v>0</v>
      </c>
      <c r="H74" s="6"/>
      <c r="I74" s="6">
        <f t="shared" si="6"/>
        <v>4406821710</v>
      </c>
      <c r="J74" s="6"/>
      <c r="K74" s="10">
        <f t="shared" si="7"/>
        <v>-9.2630099011130548E-3</v>
      </c>
      <c r="L74" s="6"/>
      <c r="M74" s="6">
        <v>0</v>
      </c>
      <c r="N74" s="6"/>
      <c r="O74" s="6">
        <v>-37287260167</v>
      </c>
      <c r="P74" s="6"/>
      <c r="Q74" s="6">
        <v>0</v>
      </c>
      <c r="R74" s="6"/>
      <c r="S74" s="6">
        <f t="shared" si="9"/>
        <v>-37287260167</v>
      </c>
      <c r="T74" s="6"/>
      <c r="U74" s="10">
        <f t="shared" si="8"/>
        <v>-0.10072904084592019</v>
      </c>
      <c r="V74" s="6"/>
      <c r="W74" s="6"/>
      <c r="X74" s="6"/>
      <c r="Y74" s="6"/>
      <c r="Z74" s="6"/>
      <c r="AA74" s="6"/>
    </row>
    <row r="75" spans="1:27">
      <c r="A75" s="1" t="s">
        <v>21</v>
      </c>
      <c r="C75" s="6">
        <v>0</v>
      </c>
      <c r="D75" s="6"/>
      <c r="E75" s="6">
        <v>-5559146412</v>
      </c>
      <c r="F75" s="6"/>
      <c r="G75" s="6">
        <v>0</v>
      </c>
      <c r="H75" s="6"/>
      <c r="I75" s="6">
        <f t="shared" si="6"/>
        <v>-5559146412</v>
      </c>
      <c r="J75" s="6"/>
      <c r="K75" s="10">
        <f t="shared" si="7"/>
        <v>1.1685162605793987E-2</v>
      </c>
      <c r="L75" s="6"/>
      <c r="M75" s="6">
        <v>0</v>
      </c>
      <c r="N75" s="6"/>
      <c r="O75" s="6">
        <v>-26487697615</v>
      </c>
      <c r="P75" s="6"/>
      <c r="Q75" s="6">
        <v>0</v>
      </c>
      <c r="R75" s="6"/>
      <c r="S75" s="6">
        <f t="shared" si="9"/>
        <v>-26487697615</v>
      </c>
      <c r="T75" s="6"/>
      <c r="U75" s="10">
        <f t="shared" si="8"/>
        <v>-7.1554744516654625E-2</v>
      </c>
      <c r="V75" s="6"/>
      <c r="W75" s="6"/>
      <c r="X75" s="6"/>
      <c r="Y75" s="6"/>
      <c r="Z75" s="6"/>
      <c r="AA75" s="6"/>
    </row>
    <row r="76" spans="1:27">
      <c r="A76" s="1" t="s">
        <v>34</v>
      </c>
      <c r="C76" s="6">
        <v>0</v>
      </c>
      <c r="D76" s="6"/>
      <c r="E76" s="6">
        <v>-10377792001</v>
      </c>
      <c r="F76" s="6"/>
      <c r="G76" s="6">
        <v>0</v>
      </c>
      <c r="H76" s="6"/>
      <c r="I76" s="6">
        <f t="shared" si="6"/>
        <v>-10377792001</v>
      </c>
      <c r="J76" s="6"/>
      <c r="K76" s="10">
        <f t="shared" si="7"/>
        <v>2.1813814214179963E-2</v>
      </c>
      <c r="L76" s="6"/>
      <c r="M76" s="6">
        <v>0</v>
      </c>
      <c r="N76" s="6"/>
      <c r="O76" s="6">
        <v>-13291509083</v>
      </c>
      <c r="P76" s="6"/>
      <c r="Q76" s="6">
        <v>0</v>
      </c>
      <c r="R76" s="6"/>
      <c r="S76" s="6">
        <f t="shared" si="9"/>
        <v>-13291509083</v>
      </c>
      <c r="T76" s="6"/>
      <c r="U76" s="10">
        <f t="shared" si="8"/>
        <v>-3.5906123306703244E-2</v>
      </c>
      <c r="V76" s="6"/>
      <c r="W76" s="6"/>
      <c r="X76" s="6"/>
      <c r="Y76" s="6"/>
      <c r="Z76" s="6"/>
      <c r="AA76" s="6"/>
    </row>
    <row r="77" spans="1:27">
      <c r="A77" s="1" t="s">
        <v>69</v>
      </c>
      <c r="C77" s="6">
        <v>0</v>
      </c>
      <c r="D77" s="6"/>
      <c r="E77" s="6">
        <v>7894844280</v>
      </c>
      <c r="F77" s="6"/>
      <c r="G77" s="6">
        <v>0</v>
      </c>
      <c r="H77" s="6"/>
      <c r="I77" s="6">
        <f t="shared" si="6"/>
        <v>7894844280</v>
      </c>
      <c r="J77" s="6"/>
      <c r="K77" s="10">
        <f t="shared" si="7"/>
        <v>-1.6594730975260118E-2</v>
      </c>
      <c r="L77" s="6"/>
      <c r="M77" s="6">
        <v>0</v>
      </c>
      <c r="N77" s="6"/>
      <c r="O77" s="6">
        <v>7894844280</v>
      </c>
      <c r="P77" s="6"/>
      <c r="Q77" s="6">
        <v>0</v>
      </c>
      <c r="R77" s="6"/>
      <c r="S77" s="6">
        <f>M77+O77+Q77</f>
        <v>7894844280</v>
      </c>
      <c r="T77" s="6"/>
      <c r="U77" s="10">
        <f t="shared" si="8"/>
        <v>2.1327394085556957E-2</v>
      </c>
      <c r="V77" s="6"/>
      <c r="W77" s="6"/>
      <c r="X77" s="6"/>
      <c r="Y77" s="6"/>
      <c r="Z77" s="6"/>
      <c r="AA77" s="6"/>
    </row>
    <row r="78" spans="1:27" ht="25.5" thickBot="1">
      <c r="C78" s="8">
        <f>SUM(C8:C77)</f>
        <v>22886815522</v>
      </c>
      <c r="D78" s="6"/>
      <c r="E78" s="8">
        <f>SUM(E8:E77)</f>
        <v>-455115497315</v>
      </c>
      <c r="F78" s="6"/>
      <c r="G78" s="8">
        <f>SUM(G8:G77)</f>
        <v>-43515353574</v>
      </c>
      <c r="H78" s="6"/>
      <c r="I78" s="8">
        <f>SUM(I8:I77)</f>
        <v>-475744035367</v>
      </c>
      <c r="J78" s="6"/>
      <c r="K78" s="11">
        <f>SUM(K8:K77)</f>
        <v>1</v>
      </c>
      <c r="L78" s="6"/>
      <c r="M78" s="8">
        <f>SUM(M8:M77)</f>
        <v>1597193813468</v>
      </c>
      <c r="N78" s="6"/>
      <c r="O78" s="8">
        <f>SUM(O8:O77)</f>
        <v>-692355625099</v>
      </c>
      <c r="P78" s="6"/>
      <c r="Q78" s="8">
        <f>SUM(Q8:Q77)</f>
        <v>-534664305506</v>
      </c>
      <c r="R78" s="6"/>
      <c r="S78" s="8">
        <f>SUM(S8:S77)</f>
        <v>370173882863</v>
      </c>
      <c r="T78" s="6"/>
      <c r="U78" s="11">
        <f>SUM(U8:U77)</f>
        <v>1</v>
      </c>
      <c r="V78" s="6"/>
      <c r="W78" s="6"/>
      <c r="X78" s="6"/>
      <c r="Y78" s="6"/>
      <c r="Z78" s="6"/>
      <c r="AA78" s="6"/>
    </row>
    <row r="79" spans="1:27" ht="25.5" thickTop="1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3:27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3:27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</sheetData>
  <autoFilter ref="A7:A77" xr:uid="{00000000-0001-0000-0A00-000000000000}"/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workbookViewId="0">
      <selection activeCell="G12" sqref="G12"/>
    </sheetView>
  </sheetViews>
  <sheetFormatPr defaultRowHeight="24.75"/>
  <cols>
    <col min="1" max="1" width="42" style="1" bestFit="1" customWidth="1"/>
    <col min="2" max="2" width="1" style="1" customWidth="1"/>
    <col min="3" max="3" width="19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20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>
      <c r="A6" s="19" t="s">
        <v>160</v>
      </c>
      <c r="C6" s="18" t="s">
        <v>158</v>
      </c>
      <c r="D6" s="18" t="s">
        <v>158</v>
      </c>
      <c r="E6" s="18" t="s">
        <v>158</v>
      </c>
      <c r="F6" s="18" t="s">
        <v>158</v>
      </c>
      <c r="G6" s="18" t="s">
        <v>158</v>
      </c>
      <c r="H6" s="18" t="s">
        <v>158</v>
      </c>
      <c r="I6" s="18" t="s">
        <v>158</v>
      </c>
      <c r="K6" s="18" t="s">
        <v>159</v>
      </c>
      <c r="L6" s="18" t="s">
        <v>159</v>
      </c>
      <c r="M6" s="18" t="s">
        <v>159</v>
      </c>
      <c r="N6" s="18" t="s">
        <v>159</v>
      </c>
      <c r="O6" s="18" t="s">
        <v>159</v>
      </c>
      <c r="P6" s="18" t="s">
        <v>159</v>
      </c>
      <c r="Q6" s="18" t="s">
        <v>159</v>
      </c>
    </row>
    <row r="7" spans="1:17" ht="26.25">
      <c r="A7" s="18" t="s">
        <v>160</v>
      </c>
      <c r="C7" s="18" t="s">
        <v>264</v>
      </c>
      <c r="E7" s="18" t="s">
        <v>261</v>
      </c>
      <c r="G7" s="18" t="s">
        <v>262</v>
      </c>
      <c r="I7" s="18" t="s">
        <v>265</v>
      </c>
      <c r="K7" s="18" t="s">
        <v>264</v>
      </c>
      <c r="M7" s="18" t="s">
        <v>261</v>
      </c>
      <c r="O7" s="18" t="s">
        <v>262</v>
      </c>
      <c r="Q7" s="18" t="s">
        <v>265</v>
      </c>
    </row>
    <row r="8" spans="1:17">
      <c r="A8" s="1" t="s">
        <v>92</v>
      </c>
      <c r="C8" s="6">
        <v>0</v>
      </c>
      <c r="D8" s="6"/>
      <c r="E8" s="6">
        <v>0</v>
      </c>
      <c r="F8" s="6"/>
      <c r="G8" s="6">
        <v>353625418</v>
      </c>
      <c r="H8" s="6"/>
      <c r="I8" s="6">
        <f>C8+E8+G8</f>
        <v>353625418</v>
      </c>
      <c r="J8" s="6"/>
      <c r="K8" s="6">
        <v>0</v>
      </c>
      <c r="L8" s="6"/>
      <c r="M8" s="6">
        <v>0</v>
      </c>
      <c r="N8" s="6"/>
      <c r="O8" s="6">
        <v>353625418</v>
      </c>
      <c r="P8" s="6"/>
      <c r="Q8" s="6">
        <f>K8+M8+O8</f>
        <v>353625418</v>
      </c>
    </row>
    <row r="9" spans="1:17">
      <c r="A9" s="1" t="s">
        <v>89</v>
      </c>
      <c r="C9" s="6">
        <v>0</v>
      </c>
      <c r="D9" s="6"/>
      <c r="E9" s="6">
        <v>0</v>
      </c>
      <c r="F9" s="6"/>
      <c r="G9" s="6">
        <v>16180937783</v>
      </c>
      <c r="H9" s="6"/>
      <c r="I9" s="6">
        <f t="shared" ref="I9:I43" si="0">C9+E9+G9</f>
        <v>16180937783</v>
      </c>
      <c r="J9" s="6"/>
      <c r="K9" s="6">
        <v>0</v>
      </c>
      <c r="L9" s="6"/>
      <c r="M9" s="6">
        <v>0</v>
      </c>
      <c r="N9" s="6"/>
      <c r="O9" s="6">
        <v>16180937783</v>
      </c>
      <c r="P9" s="6"/>
      <c r="Q9" s="6">
        <f t="shared" ref="Q9:Q43" si="1">K9+M9+O9</f>
        <v>16180937783</v>
      </c>
    </row>
    <row r="10" spans="1:17">
      <c r="A10" s="1" t="s">
        <v>110</v>
      </c>
      <c r="C10" s="6">
        <v>0</v>
      </c>
      <c r="D10" s="6"/>
      <c r="E10" s="6">
        <v>281289515</v>
      </c>
      <c r="F10" s="6"/>
      <c r="G10" s="6">
        <v>182878341</v>
      </c>
      <c r="H10" s="6"/>
      <c r="I10" s="6">
        <f t="shared" si="0"/>
        <v>464167856</v>
      </c>
      <c r="J10" s="6"/>
      <c r="K10" s="6">
        <v>0</v>
      </c>
      <c r="L10" s="6"/>
      <c r="M10" s="6">
        <v>585380071</v>
      </c>
      <c r="N10" s="6"/>
      <c r="O10" s="6">
        <v>182878341</v>
      </c>
      <c r="P10" s="6"/>
      <c r="Q10" s="6">
        <f t="shared" si="1"/>
        <v>768258412</v>
      </c>
    </row>
    <row r="11" spans="1:17">
      <c r="A11" s="1" t="s">
        <v>95</v>
      </c>
      <c r="C11" s="6">
        <v>0</v>
      </c>
      <c r="D11" s="6"/>
      <c r="E11" s="6">
        <v>0</v>
      </c>
      <c r="F11" s="6"/>
      <c r="G11" s="6">
        <v>1106490822</v>
      </c>
      <c r="H11" s="6"/>
      <c r="I11" s="6">
        <f t="shared" si="0"/>
        <v>1106490822</v>
      </c>
      <c r="J11" s="6"/>
      <c r="K11" s="6">
        <v>0</v>
      </c>
      <c r="L11" s="6"/>
      <c r="M11" s="6">
        <v>0</v>
      </c>
      <c r="N11" s="6"/>
      <c r="O11" s="6">
        <v>1106490822</v>
      </c>
      <c r="P11" s="6"/>
      <c r="Q11" s="6">
        <f t="shared" si="1"/>
        <v>1106490822</v>
      </c>
    </row>
    <row r="12" spans="1:17">
      <c r="A12" s="1" t="s">
        <v>105</v>
      </c>
      <c r="C12" s="6">
        <v>0</v>
      </c>
      <c r="D12" s="6"/>
      <c r="E12" s="6">
        <v>0</v>
      </c>
      <c r="F12" s="6"/>
      <c r="G12" s="6">
        <v>41971458</v>
      </c>
      <c r="H12" s="6"/>
      <c r="I12" s="6">
        <f t="shared" si="0"/>
        <v>41971458</v>
      </c>
      <c r="J12" s="6"/>
      <c r="K12" s="6">
        <v>0</v>
      </c>
      <c r="L12" s="6"/>
      <c r="M12" s="6">
        <v>0</v>
      </c>
      <c r="N12" s="6"/>
      <c r="O12" s="6">
        <v>41971458</v>
      </c>
      <c r="P12" s="6"/>
      <c r="Q12" s="6">
        <f t="shared" si="1"/>
        <v>41971458</v>
      </c>
    </row>
    <row r="13" spans="1:17">
      <c r="A13" s="1" t="s">
        <v>100</v>
      </c>
      <c r="C13" s="6">
        <v>0</v>
      </c>
      <c r="D13" s="6"/>
      <c r="E13" s="6">
        <v>0</v>
      </c>
      <c r="F13" s="6"/>
      <c r="G13" s="6">
        <v>308535731</v>
      </c>
      <c r="H13" s="6"/>
      <c r="I13" s="6">
        <f t="shared" si="0"/>
        <v>308535731</v>
      </c>
      <c r="J13" s="6"/>
      <c r="K13" s="6">
        <v>0</v>
      </c>
      <c r="L13" s="6"/>
      <c r="M13" s="6">
        <v>0</v>
      </c>
      <c r="N13" s="6"/>
      <c r="O13" s="6">
        <v>444499539</v>
      </c>
      <c r="P13" s="6"/>
      <c r="Q13" s="6">
        <f t="shared" si="1"/>
        <v>444499539</v>
      </c>
    </row>
    <row r="14" spans="1:17">
      <c r="A14" s="1" t="s">
        <v>248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10516249685</v>
      </c>
      <c r="P14" s="6"/>
      <c r="Q14" s="6">
        <f t="shared" si="1"/>
        <v>10516249685</v>
      </c>
    </row>
    <row r="15" spans="1:17">
      <c r="A15" s="1" t="s">
        <v>249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1123122055</v>
      </c>
      <c r="P15" s="6"/>
      <c r="Q15" s="6">
        <f t="shared" si="1"/>
        <v>1123122055</v>
      </c>
    </row>
    <row r="16" spans="1:17">
      <c r="A16" s="1" t="s">
        <v>250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4948895685</v>
      </c>
      <c r="P16" s="6"/>
      <c r="Q16" s="6">
        <f t="shared" si="1"/>
        <v>4948895685</v>
      </c>
    </row>
    <row r="17" spans="1:17">
      <c r="A17" s="1" t="s">
        <v>170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1133478865</v>
      </c>
      <c r="L17" s="6"/>
      <c r="M17" s="6">
        <v>0</v>
      </c>
      <c r="N17" s="6"/>
      <c r="O17" s="6">
        <v>320527657</v>
      </c>
      <c r="P17" s="6"/>
      <c r="Q17" s="6">
        <f t="shared" si="1"/>
        <v>1454006522</v>
      </c>
    </row>
    <row r="18" spans="1:17">
      <c r="A18" s="1" t="s">
        <v>251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0</v>
      </c>
      <c r="L18" s="6"/>
      <c r="M18" s="6">
        <v>0</v>
      </c>
      <c r="N18" s="6"/>
      <c r="O18" s="6">
        <v>4826326634</v>
      </c>
      <c r="P18" s="6"/>
      <c r="Q18" s="6">
        <f t="shared" si="1"/>
        <v>4826326634</v>
      </c>
    </row>
    <row r="19" spans="1:17">
      <c r="A19" s="1" t="s">
        <v>83</v>
      </c>
      <c r="C19" s="6">
        <v>0</v>
      </c>
      <c r="D19" s="6"/>
      <c r="E19" s="6">
        <v>4659667982</v>
      </c>
      <c r="F19" s="6"/>
      <c r="G19" s="6">
        <v>0</v>
      </c>
      <c r="H19" s="6"/>
      <c r="I19" s="6">
        <f t="shared" si="0"/>
        <v>4659667982</v>
      </c>
      <c r="J19" s="6"/>
      <c r="K19" s="6">
        <v>0</v>
      </c>
      <c r="L19" s="6"/>
      <c r="M19" s="6">
        <v>20982553344</v>
      </c>
      <c r="N19" s="6"/>
      <c r="O19" s="6">
        <v>1789668276</v>
      </c>
      <c r="P19" s="6"/>
      <c r="Q19" s="6">
        <f t="shared" si="1"/>
        <v>22772221620</v>
      </c>
    </row>
    <row r="20" spans="1:17">
      <c r="A20" s="1" t="s">
        <v>252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2178589754</v>
      </c>
      <c r="P20" s="6"/>
      <c r="Q20" s="6">
        <f t="shared" si="1"/>
        <v>2178589754</v>
      </c>
    </row>
    <row r="21" spans="1:17">
      <c r="A21" s="1" t="s">
        <v>253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0</v>
      </c>
      <c r="L21" s="6"/>
      <c r="M21" s="6">
        <v>0</v>
      </c>
      <c r="N21" s="6"/>
      <c r="O21" s="6">
        <v>1194627189</v>
      </c>
      <c r="P21" s="6"/>
      <c r="Q21" s="6">
        <f t="shared" si="1"/>
        <v>1194627189</v>
      </c>
    </row>
    <row r="22" spans="1:17">
      <c r="A22" s="1" t="s">
        <v>254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0</v>
      </c>
      <c r="L22" s="6"/>
      <c r="M22" s="6">
        <v>0</v>
      </c>
      <c r="N22" s="6"/>
      <c r="O22" s="6">
        <v>10666615127</v>
      </c>
      <c r="P22" s="6"/>
      <c r="Q22" s="6">
        <f t="shared" si="1"/>
        <v>10666615127</v>
      </c>
    </row>
    <row r="23" spans="1:17">
      <c r="A23" s="1" t="s">
        <v>255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0</v>
      </c>
      <c r="L23" s="6"/>
      <c r="M23" s="6">
        <v>0</v>
      </c>
      <c r="N23" s="6"/>
      <c r="O23" s="6">
        <v>2806923230</v>
      </c>
      <c r="P23" s="6"/>
      <c r="Q23" s="6">
        <f t="shared" si="1"/>
        <v>2806923230</v>
      </c>
    </row>
    <row r="24" spans="1:17">
      <c r="A24" s="1" t="s">
        <v>256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0</v>
      </c>
      <c r="L24" s="6"/>
      <c r="M24" s="6">
        <v>0</v>
      </c>
      <c r="N24" s="6"/>
      <c r="O24" s="6">
        <v>5828327032</v>
      </c>
      <c r="P24" s="6"/>
      <c r="Q24" s="6">
        <f t="shared" si="1"/>
        <v>5828327032</v>
      </c>
    </row>
    <row r="25" spans="1:17">
      <c r="A25" s="1" t="s">
        <v>257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0</v>
      </c>
      <c r="L25" s="6"/>
      <c r="M25" s="6">
        <v>0</v>
      </c>
      <c r="N25" s="6"/>
      <c r="O25" s="6">
        <v>2997118794</v>
      </c>
      <c r="P25" s="6"/>
      <c r="Q25" s="6">
        <f t="shared" si="1"/>
        <v>2997118794</v>
      </c>
    </row>
    <row r="26" spans="1:17">
      <c r="A26" s="1" t="s">
        <v>258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0</v>
      </c>
      <c r="L26" s="6"/>
      <c r="M26" s="6">
        <v>0</v>
      </c>
      <c r="N26" s="6"/>
      <c r="O26" s="6">
        <v>693994860</v>
      </c>
      <c r="P26" s="6"/>
      <c r="Q26" s="6">
        <f t="shared" si="1"/>
        <v>693994860</v>
      </c>
    </row>
    <row r="27" spans="1:17">
      <c r="A27" s="1" t="s">
        <v>259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0</v>
      </c>
      <c r="L27" s="6"/>
      <c r="M27" s="6">
        <v>0</v>
      </c>
      <c r="N27" s="6"/>
      <c r="O27" s="6">
        <v>1084168970</v>
      </c>
      <c r="P27" s="6"/>
      <c r="Q27" s="6">
        <f t="shared" si="1"/>
        <v>1084168970</v>
      </c>
    </row>
    <row r="28" spans="1:17">
      <c r="A28" s="1" t="s">
        <v>168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5964657534</v>
      </c>
      <c r="L28" s="6"/>
      <c r="M28" s="6">
        <v>0</v>
      </c>
      <c r="N28" s="6"/>
      <c r="O28" s="6">
        <v>4035525000</v>
      </c>
      <c r="P28" s="6"/>
      <c r="Q28" s="6">
        <f t="shared" si="1"/>
        <v>10000182534</v>
      </c>
    </row>
    <row r="29" spans="1:17">
      <c r="A29" s="1" t="s">
        <v>166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28521010104</v>
      </c>
      <c r="L29" s="6"/>
      <c r="M29" s="6">
        <v>0</v>
      </c>
      <c r="N29" s="6"/>
      <c r="O29" s="6">
        <v>-58125000</v>
      </c>
      <c r="P29" s="6"/>
      <c r="Q29" s="6">
        <f t="shared" si="1"/>
        <v>28462885104</v>
      </c>
    </row>
    <row r="30" spans="1:17">
      <c r="A30" s="1" t="s">
        <v>129</v>
      </c>
      <c r="C30" s="6">
        <v>758744667</v>
      </c>
      <c r="D30" s="6"/>
      <c r="E30" s="6">
        <v>2356572794</v>
      </c>
      <c r="F30" s="6"/>
      <c r="G30" s="6">
        <v>0</v>
      </c>
      <c r="H30" s="6"/>
      <c r="I30" s="6">
        <f t="shared" si="0"/>
        <v>3115317461</v>
      </c>
      <c r="J30" s="6"/>
      <c r="K30" s="6">
        <v>1046194925</v>
      </c>
      <c r="L30" s="6"/>
      <c r="M30" s="6">
        <v>2364937500</v>
      </c>
      <c r="N30" s="6"/>
      <c r="O30" s="6">
        <v>0</v>
      </c>
      <c r="P30" s="6"/>
      <c r="Q30" s="6">
        <f t="shared" si="1"/>
        <v>3411132425</v>
      </c>
    </row>
    <row r="31" spans="1:17">
      <c r="A31" s="1" t="s">
        <v>126</v>
      </c>
      <c r="C31" s="6">
        <v>3098134292</v>
      </c>
      <c r="D31" s="6"/>
      <c r="E31" s="6">
        <v>0</v>
      </c>
      <c r="F31" s="6"/>
      <c r="G31" s="6">
        <v>0</v>
      </c>
      <c r="H31" s="6"/>
      <c r="I31" s="6">
        <f t="shared" si="0"/>
        <v>3098134292</v>
      </c>
      <c r="J31" s="6"/>
      <c r="K31" s="6">
        <v>11564480566</v>
      </c>
      <c r="L31" s="6"/>
      <c r="M31" s="6">
        <v>404438750</v>
      </c>
      <c r="N31" s="6"/>
      <c r="O31" s="6">
        <v>0</v>
      </c>
      <c r="P31" s="6"/>
      <c r="Q31" s="6">
        <f t="shared" si="1"/>
        <v>11968919316</v>
      </c>
    </row>
    <row r="32" spans="1:17">
      <c r="A32" s="1" t="s">
        <v>132</v>
      </c>
      <c r="C32" s="6">
        <v>2747511042</v>
      </c>
      <c r="D32" s="6"/>
      <c r="E32" s="6">
        <v>-1831667949</v>
      </c>
      <c r="F32" s="6"/>
      <c r="G32" s="6">
        <v>0</v>
      </c>
      <c r="H32" s="6"/>
      <c r="I32" s="6">
        <f t="shared" si="0"/>
        <v>915843093</v>
      </c>
      <c r="J32" s="6"/>
      <c r="K32" s="6">
        <v>31999999998</v>
      </c>
      <c r="L32" s="6"/>
      <c r="M32" s="6">
        <v>6944741037</v>
      </c>
      <c r="N32" s="6"/>
      <c r="O32" s="6">
        <v>0</v>
      </c>
      <c r="P32" s="6"/>
      <c r="Q32" s="6">
        <f t="shared" si="1"/>
        <v>38944741035</v>
      </c>
    </row>
    <row r="33" spans="1:17">
      <c r="A33" s="1" t="s">
        <v>135</v>
      </c>
      <c r="C33" s="6">
        <v>3183231821</v>
      </c>
      <c r="D33" s="6"/>
      <c r="E33" s="6">
        <v>0</v>
      </c>
      <c r="F33" s="6"/>
      <c r="G33" s="6">
        <v>0</v>
      </c>
      <c r="H33" s="6"/>
      <c r="I33" s="6">
        <f t="shared" si="0"/>
        <v>3183231821</v>
      </c>
      <c r="J33" s="6"/>
      <c r="K33" s="6">
        <v>3989906421</v>
      </c>
      <c r="L33" s="6"/>
      <c r="M33" s="6">
        <v>-298801499</v>
      </c>
      <c r="N33" s="6"/>
      <c r="O33" s="6">
        <v>0</v>
      </c>
      <c r="P33" s="6"/>
      <c r="Q33" s="6">
        <f t="shared" si="1"/>
        <v>3691104922</v>
      </c>
    </row>
    <row r="34" spans="1:17">
      <c r="A34" s="1" t="s">
        <v>98</v>
      </c>
      <c r="C34" s="6">
        <v>0</v>
      </c>
      <c r="D34" s="6"/>
      <c r="E34" s="6">
        <v>904835</v>
      </c>
      <c r="F34" s="6"/>
      <c r="G34" s="6">
        <v>0</v>
      </c>
      <c r="H34" s="6"/>
      <c r="I34" s="6">
        <f t="shared" si="0"/>
        <v>904835</v>
      </c>
      <c r="J34" s="6"/>
      <c r="K34" s="6">
        <v>0</v>
      </c>
      <c r="L34" s="6"/>
      <c r="M34" s="6">
        <v>5990343</v>
      </c>
      <c r="N34" s="6"/>
      <c r="O34" s="6">
        <v>0</v>
      </c>
      <c r="P34" s="6"/>
      <c r="Q34" s="6">
        <f t="shared" si="1"/>
        <v>5990343</v>
      </c>
    </row>
    <row r="35" spans="1:17">
      <c r="A35" s="1" t="s">
        <v>102</v>
      </c>
      <c r="C35" s="6">
        <v>0</v>
      </c>
      <c r="D35" s="6"/>
      <c r="E35" s="6">
        <v>3118224359</v>
      </c>
      <c r="F35" s="6"/>
      <c r="G35" s="6">
        <v>0</v>
      </c>
      <c r="H35" s="6"/>
      <c r="I35" s="6">
        <f t="shared" si="0"/>
        <v>3118224359</v>
      </c>
      <c r="J35" s="6"/>
      <c r="K35" s="6">
        <v>0</v>
      </c>
      <c r="L35" s="6"/>
      <c r="M35" s="6">
        <v>28277642314</v>
      </c>
      <c r="N35" s="6"/>
      <c r="O35" s="6">
        <v>0</v>
      </c>
      <c r="P35" s="6"/>
      <c r="Q35" s="6">
        <f t="shared" si="1"/>
        <v>28277642314</v>
      </c>
    </row>
    <row r="36" spans="1:17">
      <c r="A36" s="1" t="s">
        <v>107</v>
      </c>
      <c r="C36" s="6">
        <v>0</v>
      </c>
      <c r="D36" s="6"/>
      <c r="E36" s="6">
        <v>4995441192</v>
      </c>
      <c r="F36" s="6"/>
      <c r="G36" s="6">
        <v>0</v>
      </c>
      <c r="H36" s="6"/>
      <c r="I36" s="6">
        <f t="shared" si="0"/>
        <v>4995441192</v>
      </c>
      <c r="J36" s="6"/>
      <c r="K36" s="6">
        <v>0</v>
      </c>
      <c r="L36" s="6"/>
      <c r="M36" s="6">
        <v>49965132687</v>
      </c>
      <c r="N36" s="6"/>
      <c r="O36" s="6">
        <v>0</v>
      </c>
      <c r="P36" s="6"/>
      <c r="Q36" s="6">
        <f t="shared" si="1"/>
        <v>49965132687</v>
      </c>
    </row>
    <row r="37" spans="1:17">
      <c r="A37" s="1" t="s">
        <v>113</v>
      </c>
      <c r="C37" s="6">
        <v>0</v>
      </c>
      <c r="D37" s="6"/>
      <c r="E37" s="6">
        <v>9118186269</v>
      </c>
      <c r="F37" s="6"/>
      <c r="G37" s="6">
        <v>0</v>
      </c>
      <c r="H37" s="6"/>
      <c r="I37" s="6">
        <f t="shared" si="0"/>
        <v>9118186269</v>
      </c>
      <c r="J37" s="6"/>
      <c r="K37" s="6">
        <v>0</v>
      </c>
      <c r="L37" s="6"/>
      <c r="M37" s="6">
        <v>59079451590</v>
      </c>
      <c r="N37" s="6"/>
      <c r="O37" s="6">
        <v>0</v>
      </c>
      <c r="P37" s="6"/>
      <c r="Q37" s="6">
        <f t="shared" si="1"/>
        <v>59079451590</v>
      </c>
    </row>
    <row r="38" spans="1:17">
      <c r="A38" s="1" t="s">
        <v>120</v>
      </c>
      <c r="C38" s="6">
        <v>0</v>
      </c>
      <c r="D38" s="6"/>
      <c r="E38" s="6">
        <v>1652862864</v>
      </c>
      <c r="F38" s="6"/>
      <c r="G38" s="6">
        <v>0</v>
      </c>
      <c r="H38" s="6"/>
      <c r="I38" s="6">
        <f t="shared" si="0"/>
        <v>1652862864</v>
      </c>
      <c r="J38" s="6"/>
      <c r="K38" s="6">
        <v>0</v>
      </c>
      <c r="L38" s="6"/>
      <c r="M38" s="6">
        <v>8274940861</v>
      </c>
      <c r="N38" s="6"/>
      <c r="O38" s="6">
        <v>0</v>
      </c>
      <c r="P38" s="6"/>
      <c r="Q38" s="6">
        <f t="shared" si="1"/>
        <v>8274940861</v>
      </c>
    </row>
    <row r="39" spans="1:17">
      <c r="A39" s="1" t="s">
        <v>117</v>
      </c>
      <c r="C39" s="6">
        <v>0</v>
      </c>
      <c r="D39" s="6"/>
      <c r="E39" s="6">
        <v>1169776779</v>
      </c>
      <c r="F39" s="6"/>
      <c r="G39" s="6">
        <v>0</v>
      </c>
      <c r="H39" s="6"/>
      <c r="I39" s="6">
        <f t="shared" si="0"/>
        <v>1169776779</v>
      </c>
      <c r="J39" s="6"/>
      <c r="K39" s="6">
        <v>0</v>
      </c>
      <c r="L39" s="6"/>
      <c r="M39" s="6">
        <v>12611532570</v>
      </c>
      <c r="N39" s="6"/>
      <c r="O39" s="6">
        <v>0</v>
      </c>
      <c r="P39" s="6"/>
      <c r="Q39" s="6">
        <f t="shared" si="1"/>
        <v>12611532570</v>
      </c>
    </row>
    <row r="40" spans="1:17">
      <c r="A40" s="1" t="s">
        <v>123</v>
      </c>
      <c r="C40" s="6">
        <v>0</v>
      </c>
      <c r="D40" s="6"/>
      <c r="E40" s="6">
        <v>487996935</v>
      </c>
      <c r="F40" s="6"/>
      <c r="G40" s="6">
        <v>0</v>
      </c>
      <c r="H40" s="6"/>
      <c r="I40" s="6">
        <f t="shared" si="0"/>
        <v>487996935</v>
      </c>
      <c r="J40" s="6"/>
      <c r="K40" s="6">
        <v>0</v>
      </c>
      <c r="L40" s="6"/>
      <c r="M40" s="6">
        <v>2413074549</v>
      </c>
      <c r="N40" s="6"/>
      <c r="O40" s="6">
        <v>0</v>
      </c>
      <c r="P40" s="6"/>
      <c r="Q40" s="6">
        <f t="shared" si="1"/>
        <v>2413074549</v>
      </c>
    </row>
    <row r="41" spans="1:17">
      <c r="A41" s="1" t="s">
        <v>79</v>
      </c>
      <c r="C41" s="6">
        <v>0</v>
      </c>
      <c r="D41" s="6"/>
      <c r="E41" s="6">
        <v>626934747</v>
      </c>
      <c r="F41" s="6"/>
      <c r="G41" s="6">
        <v>0</v>
      </c>
      <c r="H41" s="6"/>
      <c r="I41" s="6">
        <f t="shared" si="0"/>
        <v>626934747</v>
      </c>
      <c r="J41" s="6"/>
      <c r="K41" s="6">
        <v>0</v>
      </c>
      <c r="L41" s="6"/>
      <c r="M41" s="6">
        <v>3156324374</v>
      </c>
      <c r="N41" s="6"/>
      <c r="O41" s="6">
        <v>0</v>
      </c>
      <c r="P41" s="6"/>
      <c r="Q41" s="6">
        <f t="shared" si="1"/>
        <v>3156324374</v>
      </c>
    </row>
    <row r="42" spans="1:17">
      <c r="A42" s="1" t="s">
        <v>86</v>
      </c>
      <c r="C42" s="6">
        <v>0</v>
      </c>
      <c r="D42" s="6"/>
      <c r="E42" s="6">
        <v>234653461</v>
      </c>
      <c r="F42" s="6"/>
      <c r="G42" s="6">
        <v>0</v>
      </c>
      <c r="H42" s="6"/>
      <c r="I42" s="6">
        <f t="shared" si="0"/>
        <v>234653461</v>
      </c>
      <c r="J42" s="6"/>
      <c r="K42" s="6">
        <v>0</v>
      </c>
      <c r="L42" s="6"/>
      <c r="M42" s="6">
        <v>1429087078</v>
      </c>
      <c r="N42" s="6"/>
      <c r="O42" s="6">
        <v>0</v>
      </c>
      <c r="P42" s="6"/>
      <c r="Q42" s="6">
        <f t="shared" si="1"/>
        <v>1429087078</v>
      </c>
    </row>
    <row r="43" spans="1:17">
      <c r="A43" s="1" t="s">
        <v>116</v>
      </c>
      <c r="C43" s="6">
        <v>0</v>
      </c>
      <c r="D43" s="6"/>
      <c r="E43" s="6">
        <v>965436983</v>
      </c>
      <c r="F43" s="6"/>
      <c r="G43" s="6">
        <v>0</v>
      </c>
      <c r="H43" s="6"/>
      <c r="I43" s="6">
        <f t="shared" si="0"/>
        <v>965436983</v>
      </c>
      <c r="J43" s="6"/>
      <c r="K43" s="6">
        <v>0</v>
      </c>
      <c r="L43" s="6"/>
      <c r="M43" s="6">
        <v>1472095990</v>
      </c>
      <c r="N43" s="6"/>
      <c r="O43" s="6">
        <v>0</v>
      </c>
      <c r="P43" s="6"/>
      <c r="Q43" s="6">
        <f t="shared" si="1"/>
        <v>1472095990</v>
      </c>
    </row>
    <row r="44" spans="1:17" ht="25.5" thickBot="1">
      <c r="C44" s="8">
        <f>SUM(C8:C43)</f>
        <v>9787621822</v>
      </c>
      <c r="D44" s="6"/>
      <c r="E44" s="8">
        <f>SUM(E8:E43)</f>
        <v>27836280766</v>
      </c>
      <c r="F44" s="6"/>
      <c r="G44" s="8">
        <f>SUM(G8:G43)</f>
        <v>18174439553</v>
      </c>
      <c r="H44" s="6"/>
      <c r="I44" s="8">
        <f>SUM(I8:I43)</f>
        <v>55798342141</v>
      </c>
      <c r="J44" s="6"/>
      <c r="K44" s="8">
        <f>SUM(K8:K43)</f>
        <v>84219728413</v>
      </c>
      <c r="L44" s="6"/>
      <c r="M44" s="8">
        <f>SUM(M8:M43)</f>
        <v>197668521559</v>
      </c>
      <c r="N44" s="6"/>
      <c r="O44" s="8">
        <f>SUM(O8:O43)</f>
        <v>73262958309</v>
      </c>
      <c r="P44" s="6"/>
      <c r="Q44" s="8">
        <f>SUM(Q8:Q43)</f>
        <v>355151208281</v>
      </c>
    </row>
    <row r="45" spans="1:17" ht="25.5" thickTop="1">
      <c r="C45" s="12"/>
      <c r="E45" s="12"/>
      <c r="K45" s="12"/>
      <c r="M45" s="12"/>
      <c r="O45" s="1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5" sqref="I15"/>
    </sheetView>
  </sheetViews>
  <sheetFormatPr defaultRowHeight="24.75"/>
  <cols>
    <col min="1" max="1" width="29.5703125" style="1" bestFit="1" customWidth="1"/>
    <col min="2" max="2" width="1" style="1" customWidth="1"/>
    <col min="3" max="3" width="28.140625" style="1" bestFit="1" customWidth="1"/>
    <col min="4" max="4" width="1" style="1" customWidth="1"/>
    <col min="5" max="5" width="36.85546875" style="1" bestFit="1" customWidth="1"/>
    <col min="6" max="6" width="1" style="1" customWidth="1"/>
    <col min="7" max="7" width="32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32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6.25">
      <c r="A6" s="18" t="s">
        <v>266</v>
      </c>
      <c r="B6" s="18" t="s">
        <v>266</v>
      </c>
      <c r="C6" s="18" t="s">
        <v>266</v>
      </c>
      <c r="E6" s="18" t="s">
        <v>158</v>
      </c>
      <c r="F6" s="18" t="s">
        <v>158</v>
      </c>
      <c r="G6" s="18" t="s">
        <v>158</v>
      </c>
      <c r="I6" s="18" t="s">
        <v>159</v>
      </c>
      <c r="J6" s="18" t="s">
        <v>159</v>
      </c>
      <c r="K6" s="18" t="s">
        <v>159</v>
      </c>
    </row>
    <row r="7" spans="1:11" ht="26.25">
      <c r="A7" s="20" t="s">
        <v>267</v>
      </c>
      <c r="C7" s="20" t="s">
        <v>141</v>
      </c>
      <c r="E7" s="20" t="s">
        <v>268</v>
      </c>
      <c r="G7" s="20" t="s">
        <v>269</v>
      </c>
      <c r="I7" s="20" t="s">
        <v>268</v>
      </c>
      <c r="K7" s="20" t="s">
        <v>269</v>
      </c>
    </row>
    <row r="8" spans="1:11">
      <c r="A8" s="1" t="s">
        <v>147</v>
      </c>
      <c r="C8" s="3" t="s">
        <v>148</v>
      </c>
      <c r="E8" s="6">
        <v>174977440</v>
      </c>
      <c r="F8" s="6"/>
      <c r="G8" s="10">
        <f>E8/$E$10</f>
        <v>0.62897487888336023</v>
      </c>
      <c r="H8" s="6"/>
      <c r="I8" s="6">
        <v>19494094517</v>
      </c>
      <c r="J8" s="6"/>
      <c r="K8" s="10">
        <f>I8/$I$10</f>
        <v>0.70452136124012121</v>
      </c>
    </row>
    <row r="9" spans="1:11">
      <c r="A9" s="1" t="s">
        <v>151</v>
      </c>
      <c r="C9" s="3" t="s">
        <v>152</v>
      </c>
      <c r="E9" s="6">
        <v>103217200</v>
      </c>
      <c r="F9" s="6"/>
      <c r="G9" s="10">
        <f>E9/$E$10</f>
        <v>0.37102512111663977</v>
      </c>
      <c r="H9" s="6"/>
      <c r="I9" s="6">
        <v>8175889091</v>
      </c>
      <c r="J9" s="6"/>
      <c r="K9" s="10">
        <f>I9/$I$10</f>
        <v>0.29547863875987879</v>
      </c>
    </row>
    <row r="10" spans="1:11" ht="25.5" thickBot="1">
      <c r="E10" s="8">
        <f>SUM(E8:E9)</f>
        <v>278194640</v>
      </c>
      <c r="F10" s="6"/>
      <c r="G10" s="11">
        <f>SUM(G8:G9)</f>
        <v>1</v>
      </c>
      <c r="H10" s="6"/>
      <c r="I10" s="8">
        <f>SUM(I8:I9)</f>
        <v>27669983608</v>
      </c>
      <c r="J10" s="6"/>
      <c r="K10" s="11">
        <f>SUM(K8:K9)</f>
        <v>1</v>
      </c>
    </row>
    <row r="11" spans="1:11" ht="25.5" thickTop="1">
      <c r="E11" s="12"/>
      <c r="I11" s="12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13" sqref="A13"/>
    </sheetView>
  </sheetViews>
  <sheetFormatPr defaultRowHeight="24.75"/>
  <cols>
    <col min="1" max="1" width="34.57031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>
      <c r="A2" s="19" t="s">
        <v>0</v>
      </c>
      <c r="B2" s="19"/>
      <c r="C2" s="19"/>
      <c r="D2" s="19"/>
      <c r="E2" s="19"/>
    </row>
    <row r="3" spans="1:5" ht="26.25">
      <c r="A3" s="19" t="s">
        <v>156</v>
      </c>
      <c r="B3" s="19"/>
      <c r="C3" s="19"/>
      <c r="D3" s="19"/>
      <c r="E3" s="19"/>
    </row>
    <row r="4" spans="1:5" ht="26.25">
      <c r="A4" s="19" t="s">
        <v>2</v>
      </c>
      <c r="B4" s="19"/>
      <c r="C4" s="19"/>
      <c r="D4" s="19"/>
      <c r="E4" s="19"/>
    </row>
    <row r="5" spans="1:5">
      <c r="C5" s="19" t="s">
        <v>158</v>
      </c>
      <c r="E5" s="1" t="s">
        <v>278</v>
      </c>
    </row>
    <row r="6" spans="1:5" ht="26.25">
      <c r="A6" s="19" t="s">
        <v>270</v>
      </c>
      <c r="C6" s="18"/>
      <c r="E6" s="4" t="s">
        <v>279</v>
      </c>
    </row>
    <row r="7" spans="1:5" ht="26.25">
      <c r="A7" s="18" t="s">
        <v>270</v>
      </c>
      <c r="C7" s="18" t="s">
        <v>144</v>
      </c>
      <c r="E7" s="18" t="s">
        <v>144</v>
      </c>
    </row>
    <row r="8" spans="1:5">
      <c r="A8" s="1" t="s">
        <v>271</v>
      </c>
      <c r="C8" s="5">
        <v>125795</v>
      </c>
      <c r="D8" s="3"/>
      <c r="E8" s="5">
        <v>38998033552</v>
      </c>
    </row>
    <row r="9" spans="1:5">
      <c r="A9" s="1" t="s">
        <v>280</v>
      </c>
      <c r="C9" s="5">
        <v>0</v>
      </c>
      <c r="D9" s="3"/>
      <c r="E9" s="5">
        <v>20044</v>
      </c>
    </row>
    <row r="10" spans="1:5">
      <c r="A10" s="1" t="s">
        <v>272</v>
      </c>
      <c r="C10" s="5">
        <v>0</v>
      </c>
      <c r="D10" s="3"/>
      <c r="E10" s="5">
        <v>29162671</v>
      </c>
    </row>
    <row r="11" spans="1:5" ht="25.5" thickBot="1">
      <c r="A11" s="1" t="s">
        <v>165</v>
      </c>
      <c r="C11" s="13">
        <f>SUM(C8:C10)</f>
        <v>125795</v>
      </c>
      <c r="D11" s="3"/>
      <c r="E11" s="13">
        <f>SUM(E8:E10)</f>
        <v>39027216267</v>
      </c>
    </row>
    <row r="12" spans="1:5" ht="25.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abSelected="1" workbookViewId="0">
      <selection activeCell="C13" sqref="C13"/>
    </sheetView>
  </sheetViews>
  <sheetFormatPr defaultRowHeight="24.7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4.42578125" style="1" bestFit="1" customWidth="1"/>
    <col min="22" max="22" width="1" style="1" customWidth="1"/>
    <col min="23" max="23" width="24.710937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6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6.25">
      <c r="A6" s="19" t="s">
        <v>3</v>
      </c>
      <c r="C6" s="18" t="s">
        <v>276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6.25">
      <c r="A7" s="19" t="s">
        <v>3</v>
      </c>
      <c r="C7" s="19" t="s">
        <v>7</v>
      </c>
      <c r="E7" s="19" t="s">
        <v>8</v>
      </c>
      <c r="G7" s="19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6.2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7" t="s">
        <v>15</v>
      </c>
      <c r="B9" s="3"/>
      <c r="C9" s="6">
        <v>55000000</v>
      </c>
      <c r="D9" s="6"/>
      <c r="E9" s="6">
        <v>120476726654</v>
      </c>
      <c r="F9" s="6"/>
      <c r="G9" s="6">
        <v>94419839250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55000000</v>
      </c>
      <c r="R9" s="6"/>
      <c r="S9" s="6">
        <v>1413</v>
      </c>
      <c r="T9" s="6"/>
      <c r="U9" s="6">
        <v>120476726654</v>
      </c>
      <c r="V9" s="6"/>
      <c r="W9" s="6">
        <v>77252595750</v>
      </c>
      <c r="X9" s="6"/>
      <c r="Y9" s="10">
        <v>4.3807505061836897E-3</v>
      </c>
    </row>
    <row r="10" spans="1:25">
      <c r="A10" s="7" t="s">
        <v>16</v>
      </c>
      <c r="B10" s="3"/>
      <c r="C10" s="6">
        <v>182552902</v>
      </c>
      <c r="D10" s="6"/>
      <c r="E10" s="6">
        <v>602397292561</v>
      </c>
      <c r="F10" s="6"/>
      <c r="G10" s="6">
        <v>565994675455.03894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182552902</v>
      </c>
      <c r="R10" s="6"/>
      <c r="S10" s="6">
        <v>2644</v>
      </c>
      <c r="T10" s="6"/>
      <c r="U10" s="6">
        <v>602397292561</v>
      </c>
      <c r="V10" s="6"/>
      <c r="W10" s="6">
        <v>479797987144.31598</v>
      </c>
      <c r="X10" s="6"/>
      <c r="Y10" s="10">
        <v>2.7207827188750193E-2</v>
      </c>
    </row>
    <row r="11" spans="1:25">
      <c r="A11" s="7" t="s">
        <v>17</v>
      </c>
      <c r="B11" s="3"/>
      <c r="C11" s="6">
        <v>15829799</v>
      </c>
      <c r="D11" s="6"/>
      <c r="E11" s="6">
        <v>720984837685</v>
      </c>
      <c r="F11" s="6"/>
      <c r="G11" s="6">
        <v>377969392936.71899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15829799</v>
      </c>
      <c r="R11" s="6"/>
      <c r="S11" s="6">
        <v>23190</v>
      </c>
      <c r="T11" s="6"/>
      <c r="U11" s="6">
        <v>720984837685</v>
      </c>
      <c r="V11" s="6"/>
      <c r="W11" s="6">
        <v>364908835229.08099</v>
      </c>
      <c r="X11" s="6"/>
      <c r="Y11" s="10">
        <v>2.0692826553219051E-2</v>
      </c>
    </row>
    <row r="12" spans="1:25">
      <c r="A12" s="7" t="s">
        <v>18</v>
      </c>
      <c r="B12" s="3"/>
      <c r="C12" s="6">
        <v>75671122</v>
      </c>
      <c r="D12" s="6"/>
      <c r="E12" s="6">
        <v>626764798644</v>
      </c>
      <c r="F12" s="6"/>
      <c r="G12" s="6">
        <v>532563822074.62799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75671122</v>
      </c>
      <c r="R12" s="6"/>
      <c r="S12" s="6">
        <v>6940</v>
      </c>
      <c r="T12" s="6"/>
      <c r="U12" s="6">
        <v>626764798644</v>
      </c>
      <c r="V12" s="6"/>
      <c r="W12" s="6">
        <v>522032899039.25403</v>
      </c>
      <c r="X12" s="6"/>
      <c r="Y12" s="10">
        <v>2.9602835535927619E-2</v>
      </c>
    </row>
    <row r="13" spans="1:25">
      <c r="A13" s="7" t="s">
        <v>19</v>
      </c>
      <c r="B13" s="3"/>
      <c r="C13" s="6">
        <v>86975360</v>
      </c>
      <c r="D13" s="6"/>
      <c r="E13" s="6">
        <v>1193109357075</v>
      </c>
      <c r="F13" s="6"/>
      <c r="G13" s="6">
        <v>1313294841875.52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86975360</v>
      </c>
      <c r="R13" s="6"/>
      <c r="S13" s="6">
        <v>13870</v>
      </c>
      <c r="T13" s="6"/>
      <c r="U13" s="6">
        <v>1193109357075</v>
      </c>
      <c r="V13" s="6"/>
      <c r="W13" s="6">
        <v>1199170471152.96</v>
      </c>
      <c r="X13" s="6"/>
      <c r="Y13" s="10">
        <v>6.8001166789322581E-2</v>
      </c>
    </row>
    <row r="14" spans="1:25">
      <c r="A14" s="7" t="s">
        <v>20</v>
      </c>
      <c r="B14" s="3"/>
      <c r="C14" s="6">
        <v>3921979</v>
      </c>
      <c r="D14" s="6"/>
      <c r="E14" s="6">
        <v>289052062493</v>
      </c>
      <c r="F14" s="6"/>
      <c r="G14" s="6">
        <v>676180680935.328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3921979</v>
      </c>
      <c r="R14" s="6"/>
      <c r="S14" s="6">
        <v>188320</v>
      </c>
      <c r="T14" s="6"/>
      <c r="U14" s="6">
        <v>289052062493</v>
      </c>
      <c r="V14" s="6"/>
      <c r="W14" s="6">
        <v>734192492122.58398</v>
      </c>
      <c r="X14" s="6"/>
      <c r="Y14" s="10">
        <v>4.1633735414026839E-2</v>
      </c>
    </row>
    <row r="15" spans="1:25">
      <c r="A15" s="7" t="s">
        <v>21</v>
      </c>
      <c r="B15" s="3"/>
      <c r="C15" s="6">
        <v>2741383</v>
      </c>
      <c r="D15" s="6"/>
      <c r="E15" s="6">
        <v>38559115297</v>
      </c>
      <c r="F15" s="6"/>
      <c r="G15" s="6">
        <v>107340577065.59801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2741383</v>
      </c>
      <c r="R15" s="6"/>
      <c r="S15" s="6">
        <v>37350</v>
      </c>
      <c r="T15" s="6"/>
      <c r="U15" s="6">
        <v>38559115297</v>
      </c>
      <c r="V15" s="6"/>
      <c r="W15" s="6">
        <v>101781430652.452</v>
      </c>
      <c r="X15" s="6"/>
      <c r="Y15" s="10">
        <v>5.7717031967929591E-3</v>
      </c>
    </row>
    <row r="16" spans="1:25">
      <c r="A16" s="7" t="s">
        <v>22</v>
      </c>
      <c r="B16" s="3"/>
      <c r="C16" s="6">
        <v>3759913</v>
      </c>
      <c r="D16" s="6"/>
      <c r="E16" s="6">
        <v>236746112846</v>
      </c>
      <c r="F16" s="6"/>
      <c r="G16" s="6">
        <v>246341361428.311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3759913</v>
      </c>
      <c r="R16" s="6"/>
      <c r="S16" s="6">
        <v>68890</v>
      </c>
      <c r="T16" s="6"/>
      <c r="U16" s="6">
        <v>236746112846</v>
      </c>
      <c r="V16" s="6"/>
      <c r="W16" s="6">
        <v>257479235150.909</v>
      </c>
      <c r="X16" s="6"/>
      <c r="Y16" s="10">
        <v>1.4600833522401529E-2</v>
      </c>
    </row>
    <row r="17" spans="1:25">
      <c r="A17" s="7" t="s">
        <v>23</v>
      </c>
      <c r="B17" s="3"/>
      <c r="C17" s="6">
        <v>2</v>
      </c>
      <c r="D17" s="6"/>
      <c r="E17" s="6">
        <v>28206</v>
      </c>
      <c r="F17" s="6"/>
      <c r="G17" s="6">
        <v>30298.644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</v>
      </c>
      <c r="R17" s="6"/>
      <c r="S17" s="6">
        <v>14940</v>
      </c>
      <c r="T17" s="6"/>
      <c r="U17" s="6">
        <v>28206</v>
      </c>
      <c r="V17" s="6"/>
      <c r="W17" s="6">
        <v>29702.214</v>
      </c>
      <c r="X17" s="6"/>
      <c r="Y17" s="10">
        <v>1.6843186659559757E-9</v>
      </c>
    </row>
    <row r="18" spans="1:25">
      <c r="A18" s="7" t="s">
        <v>24</v>
      </c>
      <c r="B18" s="3"/>
      <c r="C18" s="6">
        <v>141870582</v>
      </c>
      <c r="D18" s="6"/>
      <c r="E18" s="6">
        <v>683829146196</v>
      </c>
      <c r="F18" s="6"/>
      <c r="G18" s="6">
        <v>705132260185.5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141870582</v>
      </c>
      <c r="R18" s="6"/>
      <c r="S18" s="6">
        <v>4493</v>
      </c>
      <c r="T18" s="6"/>
      <c r="U18" s="6">
        <v>683829146196</v>
      </c>
      <c r="V18" s="6"/>
      <c r="W18" s="6">
        <v>633631849002.68994</v>
      </c>
      <c r="X18" s="6"/>
      <c r="Y18" s="10">
        <v>3.5931259219243013E-2</v>
      </c>
    </row>
    <row r="19" spans="1:25">
      <c r="A19" s="7" t="s">
        <v>25</v>
      </c>
      <c r="B19" s="3"/>
      <c r="C19" s="6">
        <v>83700997</v>
      </c>
      <c r="D19" s="6"/>
      <c r="E19" s="6">
        <v>288601037656</v>
      </c>
      <c r="F19" s="6"/>
      <c r="G19" s="6">
        <v>231720288348.96201</v>
      </c>
      <c r="H19" s="6"/>
      <c r="I19" s="6">
        <v>0</v>
      </c>
      <c r="J19" s="6"/>
      <c r="K19" s="6">
        <v>0</v>
      </c>
      <c r="L19" s="6"/>
      <c r="M19" s="6">
        <v>-83700997</v>
      </c>
      <c r="N19" s="6"/>
      <c r="O19" s="6">
        <v>0</v>
      </c>
      <c r="P19" s="6"/>
      <c r="Q19" s="6">
        <v>0</v>
      </c>
      <c r="R19" s="6"/>
      <c r="S19" s="6">
        <v>0</v>
      </c>
      <c r="T19" s="6"/>
      <c r="U19" s="6">
        <v>0</v>
      </c>
      <c r="V19" s="6"/>
      <c r="W19" s="6">
        <v>0</v>
      </c>
      <c r="X19" s="6"/>
      <c r="Y19" s="10">
        <v>0</v>
      </c>
    </row>
    <row r="20" spans="1:25">
      <c r="A20" s="7" t="s">
        <v>26</v>
      </c>
      <c r="B20" s="3"/>
      <c r="C20" s="6">
        <v>3097936</v>
      </c>
      <c r="D20" s="6"/>
      <c r="E20" s="6">
        <v>25108771280</v>
      </c>
      <c r="F20" s="6"/>
      <c r="G20" s="6">
        <v>17368398503.712002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/>
      <c r="R20" s="6"/>
      <c r="S20" s="6">
        <v>0</v>
      </c>
      <c r="T20" s="6"/>
      <c r="U20" s="6">
        <v>0</v>
      </c>
      <c r="V20" s="6"/>
      <c r="W20" s="6">
        <v>0</v>
      </c>
      <c r="X20" s="6"/>
      <c r="Y20" s="10">
        <v>0</v>
      </c>
    </row>
    <row r="21" spans="1:25">
      <c r="A21" s="7" t="s">
        <v>27</v>
      </c>
      <c r="B21" s="3"/>
      <c r="C21" s="6">
        <v>20830000</v>
      </c>
      <c r="D21" s="6"/>
      <c r="E21" s="6">
        <v>103985168415</v>
      </c>
      <c r="F21" s="6"/>
      <c r="G21" s="6">
        <v>76239718443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20830000</v>
      </c>
      <c r="R21" s="6"/>
      <c r="S21" s="6">
        <v>3731</v>
      </c>
      <c r="T21" s="6"/>
      <c r="U21" s="6">
        <v>103985168415</v>
      </c>
      <c r="V21" s="6"/>
      <c r="W21" s="6">
        <v>77254315456.5</v>
      </c>
      <c r="X21" s="6"/>
      <c r="Y21" s="10">
        <v>4.3808480253032384E-3</v>
      </c>
    </row>
    <row r="22" spans="1:25">
      <c r="A22" s="7" t="s">
        <v>28</v>
      </c>
      <c r="B22" s="3"/>
      <c r="C22" s="6">
        <v>19294410</v>
      </c>
      <c r="D22" s="6"/>
      <c r="E22" s="6">
        <v>415534958508</v>
      </c>
      <c r="F22" s="6"/>
      <c r="G22" s="6">
        <v>645777410131.03503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19294410</v>
      </c>
      <c r="R22" s="6"/>
      <c r="S22" s="6">
        <v>32910</v>
      </c>
      <c r="T22" s="6"/>
      <c r="U22" s="6">
        <v>415534958508</v>
      </c>
      <c r="V22" s="6"/>
      <c r="W22" s="6">
        <v>631200907853.05505</v>
      </c>
      <c r="X22" s="6"/>
      <c r="Y22" s="10">
        <v>3.5793408230957412E-2</v>
      </c>
    </row>
    <row r="23" spans="1:25">
      <c r="A23" s="7" t="s">
        <v>29</v>
      </c>
      <c r="B23" s="3"/>
      <c r="C23" s="6">
        <v>2761729</v>
      </c>
      <c r="D23" s="6"/>
      <c r="E23" s="6">
        <v>33287630729</v>
      </c>
      <c r="F23" s="6"/>
      <c r="G23" s="6">
        <v>107560725193.791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2761729</v>
      </c>
      <c r="R23" s="6"/>
      <c r="S23" s="6">
        <v>34200</v>
      </c>
      <c r="T23" s="6"/>
      <c r="U23" s="6">
        <v>33287630729</v>
      </c>
      <c r="V23" s="6"/>
      <c r="W23" s="6">
        <v>93889147565.789993</v>
      </c>
      <c r="X23" s="6"/>
      <c r="Y23" s="10">
        <v>5.3241567707967875E-3</v>
      </c>
    </row>
    <row r="24" spans="1:25">
      <c r="A24" s="7" t="s">
        <v>30</v>
      </c>
      <c r="B24" s="3"/>
      <c r="C24" s="6">
        <v>4877190</v>
      </c>
      <c r="D24" s="6"/>
      <c r="E24" s="6">
        <v>61653475063</v>
      </c>
      <c r="F24" s="6"/>
      <c r="G24" s="6">
        <v>56917524246.93</v>
      </c>
      <c r="H24" s="6"/>
      <c r="I24" s="6">
        <v>500000</v>
      </c>
      <c r="J24" s="6"/>
      <c r="K24" s="6">
        <v>5704062006</v>
      </c>
      <c r="L24" s="6"/>
      <c r="M24" s="6">
        <v>0</v>
      </c>
      <c r="N24" s="6"/>
      <c r="O24" s="6">
        <v>0</v>
      </c>
      <c r="P24" s="6"/>
      <c r="Q24" s="6">
        <v>5377190</v>
      </c>
      <c r="R24" s="6"/>
      <c r="S24" s="6">
        <v>11360</v>
      </c>
      <c r="T24" s="6"/>
      <c r="U24" s="6">
        <v>67357537069</v>
      </c>
      <c r="V24" s="6"/>
      <c r="W24" s="6">
        <v>60721423373.519997</v>
      </c>
      <c r="X24" s="6"/>
      <c r="Y24" s="10">
        <v>3.4433199764648927E-3</v>
      </c>
    </row>
    <row r="25" spans="1:25">
      <c r="A25" s="7" t="s">
        <v>31</v>
      </c>
      <c r="B25" s="3"/>
      <c r="C25" s="6">
        <v>7527460</v>
      </c>
      <c r="D25" s="6"/>
      <c r="E25" s="6">
        <v>150486519185</v>
      </c>
      <c r="F25" s="6"/>
      <c r="G25" s="6">
        <v>115906583285.37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7527460</v>
      </c>
      <c r="R25" s="6"/>
      <c r="S25" s="6">
        <v>16700</v>
      </c>
      <c r="T25" s="6"/>
      <c r="U25" s="6">
        <v>150486519185</v>
      </c>
      <c r="V25" s="6"/>
      <c r="W25" s="6">
        <v>124960615937.10001</v>
      </c>
      <c r="X25" s="6"/>
      <c r="Y25" s="10">
        <v>7.0861215238774223E-3</v>
      </c>
    </row>
    <row r="26" spans="1:25">
      <c r="A26" s="7" t="s">
        <v>32</v>
      </c>
      <c r="B26" s="3"/>
      <c r="C26" s="6">
        <v>7825000</v>
      </c>
      <c r="D26" s="6"/>
      <c r="E26" s="6">
        <v>59021827352</v>
      </c>
      <c r="F26" s="6"/>
      <c r="G26" s="6">
        <v>30017004783.75</v>
      </c>
      <c r="H26" s="6"/>
      <c r="I26" s="6">
        <v>0</v>
      </c>
      <c r="J26" s="6"/>
      <c r="K26" s="6">
        <v>0</v>
      </c>
      <c r="L26" s="6"/>
      <c r="M26" s="6">
        <v>-500000</v>
      </c>
      <c r="N26" s="6"/>
      <c r="O26" s="6">
        <v>1961260676</v>
      </c>
      <c r="P26" s="6"/>
      <c r="Q26" s="6">
        <v>7325000</v>
      </c>
      <c r="R26" s="6"/>
      <c r="S26" s="6">
        <v>4078</v>
      </c>
      <c r="T26" s="6"/>
      <c r="U26" s="6">
        <v>55250464581</v>
      </c>
      <c r="V26" s="6"/>
      <c r="W26" s="6">
        <v>29693615467.5</v>
      </c>
      <c r="X26" s="6"/>
      <c r="Y26" s="10">
        <v>1.683831070358234E-3</v>
      </c>
    </row>
    <row r="27" spans="1:25">
      <c r="A27" s="7" t="s">
        <v>33</v>
      </c>
      <c r="B27" s="3"/>
      <c r="C27" s="6">
        <v>28258031</v>
      </c>
      <c r="D27" s="6"/>
      <c r="E27" s="6">
        <v>229994259508</v>
      </c>
      <c r="F27" s="6"/>
      <c r="G27" s="6">
        <v>197752865837.47198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28258031</v>
      </c>
      <c r="R27" s="6"/>
      <c r="S27" s="6">
        <v>6550</v>
      </c>
      <c r="T27" s="6"/>
      <c r="U27" s="6">
        <v>229994259508</v>
      </c>
      <c r="V27" s="6"/>
      <c r="W27" s="6">
        <v>183988816936.853</v>
      </c>
      <c r="X27" s="6"/>
      <c r="Y27" s="10">
        <v>1.0433424211875198E-2</v>
      </c>
    </row>
    <row r="28" spans="1:25">
      <c r="A28" s="7" t="s">
        <v>34</v>
      </c>
      <c r="B28" s="3"/>
      <c r="C28" s="6">
        <v>150000000</v>
      </c>
      <c r="D28" s="6"/>
      <c r="E28" s="6">
        <v>145609594582</v>
      </c>
      <c r="F28" s="6"/>
      <c r="G28" s="6">
        <v>142695877500</v>
      </c>
      <c r="H28" s="6"/>
      <c r="I28" s="6">
        <v>50000000</v>
      </c>
      <c r="J28" s="6"/>
      <c r="K28" s="6">
        <v>48996634501</v>
      </c>
      <c r="L28" s="6"/>
      <c r="M28" s="6">
        <v>0</v>
      </c>
      <c r="N28" s="6"/>
      <c r="O28" s="6">
        <v>0</v>
      </c>
      <c r="P28" s="6"/>
      <c r="Q28" s="6">
        <v>200000000</v>
      </c>
      <c r="R28" s="6"/>
      <c r="S28" s="6">
        <v>912</v>
      </c>
      <c r="T28" s="6"/>
      <c r="U28" s="6">
        <v>194606229083</v>
      </c>
      <c r="V28" s="6"/>
      <c r="W28" s="6">
        <v>181314720000</v>
      </c>
      <c r="X28" s="6"/>
      <c r="Y28" s="10">
        <v>1.0281784627522422E-2</v>
      </c>
    </row>
    <row r="29" spans="1:25">
      <c r="A29" s="7" t="s">
        <v>35</v>
      </c>
      <c r="B29" s="3"/>
      <c r="C29" s="6">
        <v>3898275</v>
      </c>
      <c r="D29" s="6"/>
      <c r="E29" s="6">
        <v>16032414617</v>
      </c>
      <c r="F29" s="6"/>
      <c r="G29" s="6">
        <v>85096762591.949997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3898275</v>
      </c>
      <c r="R29" s="6"/>
      <c r="S29" s="6">
        <v>17020</v>
      </c>
      <c r="T29" s="6"/>
      <c r="U29" s="6">
        <v>16032414617</v>
      </c>
      <c r="V29" s="6"/>
      <c r="W29" s="6">
        <v>65953866089.025002</v>
      </c>
      <c r="X29" s="6"/>
      <c r="Y29" s="10">
        <v>3.7400352628832872E-3</v>
      </c>
    </row>
    <row r="30" spans="1:25">
      <c r="A30" s="7" t="s">
        <v>36</v>
      </c>
      <c r="B30" s="3"/>
      <c r="C30" s="6">
        <v>16666666</v>
      </c>
      <c r="D30" s="6"/>
      <c r="E30" s="6">
        <v>82875581637</v>
      </c>
      <c r="F30" s="6"/>
      <c r="G30" s="6">
        <v>79557131817.7146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16666666</v>
      </c>
      <c r="R30" s="6"/>
      <c r="S30" s="6">
        <v>3271</v>
      </c>
      <c r="T30" s="6"/>
      <c r="U30" s="6">
        <v>82875581637</v>
      </c>
      <c r="V30" s="6"/>
      <c r="W30" s="6">
        <v>54192290332.308296</v>
      </c>
      <c r="X30" s="6"/>
      <c r="Y30" s="10">
        <v>3.0730734805699141E-3</v>
      </c>
    </row>
    <row r="31" spans="1:25">
      <c r="A31" s="7" t="s">
        <v>37</v>
      </c>
      <c r="B31" s="3"/>
      <c r="C31" s="6">
        <v>3583604</v>
      </c>
      <c r="D31" s="6"/>
      <c r="E31" s="6">
        <v>14606892577</v>
      </c>
      <c r="F31" s="6"/>
      <c r="G31" s="6">
        <v>32131779636.924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3583604</v>
      </c>
      <c r="R31" s="6"/>
      <c r="S31" s="6">
        <v>8170</v>
      </c>
      <c r="T31" s="6"/>
      <c r="U31" s="6">
        <v>14606892577</v>
      </c>
      <c r="V31" s="6"/>
      <c r="W31" s="6">
        <v>29103840314.153999</v>
      </c>
      <c r="X31" s="6"/>
      <c r="Y31" s="10">
        <v>1.6503867857167688E-3</v>
      </c>
    </row>
    <row r="32" spans="1:25">
      <c r="A32" s="7" t="s">
        <v>38</v>
      </c>
      <c r="B32" s="3"/>
      <c r="C32" s="6">
        <v>3245726</v>
      </c>
      <c r="D32" s="6"/>
      <c r="E32" s="6">
        <v>33377904528</v>
      </c>
      <c r="F32" s="6"/>
      <c r="G32" s="6">
        <v>26166216974.733002</v>
      </c>
      <c r="H32" s="6"/>
      <c r="I32" s="6">
        <v>0</v>
      </c>
      <c r="J32" s="6"/>
      <c r="K32" s="6">
        <v>0</v>
      </c>
      <c r="L32" s="6"/>
      <c r="M32" s="6">
        <v>-3245726</v>
      </c>
      <c r="N32" s="6"/>
      <c r="O32" s="6">
        <v>25029717585</v>
      </c>
      <c r="P32" s="6"/>
      <c r="Q32" s="6">
        <v>0</v>
      </c>
      <c r="R32" s="6"/>
      <c r="S32" s="6">
        <v>0</v>
      </c>
      <c r="T32" s="6"/>
      <c r="U32" s="6">
        <v>0</v>
      </c>
      <c r="V32" s="6"/>
      <c r="W32" s="6">
        <v>0</v>
      </c>
      <c r="X32" s="6"/>
      <c r="Y32" s="10">
        <v>0</v>
      </c>
    </row>
    <row r="33" spans="1:25">
      <c r="A33" s="7" t="s">
        <v>39</v>
      </c>
      <c r="B33" s="3"/>
      <c r="C33" s="6">
        <v>54555603</v>
      </c>
      <c r="D33" s="6"/>
      <c r="E33" s="6">
        <v>312781242026</v>
      </c>
      <c r="F33" s="6"/>
      <c r="G33" s="6">
        <v>278205015441.82898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54555603</v>
      </c>
      <c r="R33" s="6"/>
      <c r="S33" s="6">
        <v>4775</v>
      </c>
      <c r="T33" s="6"/>
      <c r="U33" s="6">
        <v>312781242026</v>
      </c>
      <c r="V33" s="6"/>
      <c r="W33" s="6">
        <v>258953011449.26599</v>
      </c>
      <c r="X33" s="6"/>
      <c r="Y33" s="10">
        <v>1.4684406717610687E-2</v>
      </c>
    </row>
    <row r="34" spans="1:25">
      <c r="A34" s="7" t="s">
        <v>40</v>
      </c>
      <c r="B34" s="3"/>
      <c r="C34" s="6">
        <v>159392381</v>
      </c>
      <c r="D34" s="6"/>
      <c r="E34" s="6">
        <v>709206042308</v>
      </c>
      <c r="F34" s="6"/>
      <c r="G34" s="6">
        <v>631557769383.53699</v>
      </c>
      <c r="H34" s="6"/>
      <c r="I34" s="6">
        <v>83700997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243093378</v>
      </c>
      <c r="R34" s="6"/>
      <c r="S34" s="6">
        <v>3978</v>
      </c>
      <c r="T34" s="6"/>
      <c r="U34" s="6">
        <v>1081508076964</v>
      </c>
      <c r="V34" s="6"/>
      <c r="W34" s="6">
        <v>961271656210.78003</v>
      </c>
      <c r="X34" s="6"/>
      <c r="Y34" s="10">
        <v>5.4510677002402322E-2</v>
      </c>
    </row>
    <row r="35" spans="1:25">
      <c r="A35" s="7" t="s">
        <v>41</v>
      </c>
      <c r="B35" s="3"/>
      <c r="C35" s="6">
        <v>38729730</v>
      </c>
      <c r="D35" s="6"/>
      <c r="E35" s="6">
        <v>221551469613</v>
      </c>
      <c r="F35" s="6"/>
      <c r="G35" s="6">
        <v>120733767501.98399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38729730</v>
      </c>
      <c r="R35" s="6"/>
      <c r="S35" s="6">
        <v>3228</v>
      </c>
      <c r="T35" s="6"/>
      <c r="U35" s="6">
        <v>221551469613</v>
      </c>
      <c r="V35" s="6"/>
      <c r="W35" s="6">
        <v>124275702007.782</v>
      </c>
      <c r="X35" s="6"/>
      <c r="Y35" s="10">
        <v>7.0472822199883732E-3</v>
      </c>
    </row>
    <row r="36" spans="1:25">
      <c r="A36" s="7" t="s">
        <v>42</v>
      </c>
      <c r="B36" s="3"/>
      <c r="C36" s="6">
        <v>31790022</v>
      </c>
      <c r="D36" s="6"/>
      <c r="E36" s="6">
        <v>105941367488</v>
      </c>
      <c r="F36" s="6"/>
      <c r="G36" s="6">
        <v>355825811616.06598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31790022</v>
      </c>
      <c r="R36" s="6"/>
      <c r="S36" s="6">
        <v>10880</v>
      </c>
      <c r="T36" s="6"/>
      <c r="U36" s="6">
        <v>105941367488</v>
      </c>
      <c r="V36" s="6"/>
      <c r="W36" s="6">
        <v>343817480495.80798</v>
      </c>
      <c r="X36" s="6"/>
      <c r="Y36" s="10">
        <v>1.9496802496980326E-2</v>
      </c>
    </row>
    <row r="37" spans="1:25">
      <c r="A37" s="7" t="s">
        <v>43</v>
      </c>
      <c r="B37" s="3"/>
      <c r="C37" s="6">
        <v>66410148</v>
      </c>
      <c r="D37" s="6"/>
      <c r="E37" s="6">
        <v>844739278075</v>
      </c>
      <c r="F37" s="6"/>
      <c r="G37" s="6">
        <v>922889806519.21204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66410148</v>
      </c>
      <c r="R37" s="6"/>
      <c r="S37" s="6">
        <v>13530</v>
      </c>
      <c r="T37" s="6"/>
      <c r="U37" s="6">
        <v>844739278075</v>
      </c>
      <c r="V37" s="6"/>
      <c r="W37" s="6">
        <v>893183053090.48206</v>
      </c>
      <c r="X37" s="6"/>
      <c r="Y37" s="10">
        <v>5.0649587550471699E-2</v>
      </c>
    </row>
    <row r="38" spans="1:25">
      <c r="A38" s="7" t="s">
        <v>44</v>
      </c>
      <c r="B38" s="3"/>
      <c r="C38" s="6">
        <v>5156472</v>
      </c>
      <c r="D38" s="6"/>
      <c r="E38" s="6">
        <v>135455130039</v>
      </c>
      <c r="F38" s="6"/>
      <c r="G38" s="6">
        <v>100721792984.94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5156472</v>
      </c>
      <c r="R38" s="6"/>
      <c r="S38" s="6">
        <v>22330</v>
      </c>
      <c r="T38" s="6"/>
      <c r="U38" s="6">
        <v>135455130039</v>
      </c>
      <c r="V38" s="6"/>
      <c r="W38" s="6">
        <v>114458912842.42799</v>
      </c>
      <c r="X38" s="6"/>
      <c r="Y38" s="10">
        <v>6.4906031377165892E-3</v>
      </c>
    </row>
    <row r="39" spans="1:25">
      <c r="A39" s="7" t="s">
        <v>45</v>
      </c>
      <c r="B39" s="3"/>
      <c r="C39" s="6">
        <v>1014534</v>
      </c>
      <c r="D39" s="6"/>
      <c r="E39" s="6">
        <v>61975579671</v>
      </c>
      <c r="F39" s="6"/>
      <c r="G39" s="6">
        <v>50525725887.269997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1014534</v>
      </c>
      <c r="R39" s="6"/>
      <c r="S39" s="6">
        <v>52400</v>
      </c>
      <c r="T39" s="6"/>
      <c r="U39" s="6">
        <v>61975579671</v>
      </c>
      <c r="V39" s="6"/>
      <c r="W39" s="6">
        <v>52845270189.480003</v>
      </c>
      <c r="X39" s="6"/>
      <c r="Y39" s="10">
        <v>2.9966882262590947E-3</v>
      </c>
    </row>
    <row r="40" spans="1:25">
      <c r="A40" s="7" t="s">
        <v>46</v>
      </c>
      <c r="B40" s="3"/>
      <c r="C40" s="6">
        <v>1585960</v>
      </c>
      <c r="D40" s="6"/>
      <c r="E40" s="6">
        <v>68493221623</v>
      </c>
      <c r="F40" s="6"/>
      <c r="G40" s="6">
        <v>57133213017.120003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1585960</v>
      </c>
      <c r="R40" s="6"/>
      <c r="S40" s="6">
        <v>35450</v>
      </c>
      <c r="T40" s="6"/>
      <c r="U40" s="6">
        <v>68493221623</v>
      </c>
      <c r="V40" s="6"/>
      <c r="W40" s="6">
        <v>55887759422.099998</v>
      </c>
      <c r="X40" s="6"/>
      <c r="Y40" s="10">
        <v>3.1692181732008253E-3</v>
      </c>
    </row>
    <row r="41" spans="1:25">
      <c r="A41" s="7" t="s">
        <v>47</v>
      </c>
      <c r="B41" s="3"/>
      <c r="C41" s="6">
        <v>19999263</v>
      </c>
      <c r="D41" s="6"/>
      <c r="E41" s="6">
        <v>160976657337</v>
      </c>
      <c r="F41" s="6"/>
      <c r="G41" s="6">
        <v>165205021970.59601</v>
      </c>
      <c r="H41" s="6"/>
      <c r="I41" s="6">
        <v>68319</v>
      </c>
      <c r="J41" s="6"/>
      <c r="K41" s="6">
        <v>574412145</v>
      </c>
      <c r="L41" s="6"/>
      <c r="M41" s="6">
        <v>0</v>
      </c>
      <c r="N41" s="6"/>
      <c r="O41" s="6">
        <v>0</v>
      </c>
      <c r="P41" s="6"/>
      <c r="Q41" s="6">
        <v>20067582</v>
      </c>
      <c r="R41" s="6"/>
      <c r="S41" s="6">
        <v>8120</v>
      </c>
      <c r="T41" s="6"/>
      <c r="U41" s="6">
        <v>161551069482</v>
      </c>
      <c r="V41" s="6"/>
      <c r="W41" s="6">
        <v>161979220683.25201</v>
      </c>
      <c r="X41" s="6"/>
      <c r="Y41" s="10">
        <v>9.1853295816198624E-3</v>
      </c>
    </row>
    <row r="42" spans="1:25">
      <c r="A42" s="7" t="s">
        <v>48</v>
      </c>
      <c r="B42" s="3"/>
      <c r="C42" s="6">
        <v>791731</v>
      </c>
      <c r="D42" s="6"/>
      <c r="E42" s="6">
        <v>23442777193</v>
      </c>
      <c r="F42" s="6"/>
      <c r="G42" s="6">
        <v>23366629754.329498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791731</v>
      </c>
      <c r="R42" s="6"/>
      <c r="S42" s="6">
        <v>27600</v>
      </c>
      <c r="T42" s="6"/>
      <c r="U42" s="6">
        <v>23442777193</v>
      </c>
      <c r="V42" s="6"/>
      <c r="W42" s="6">
        <v>21721757535.18</v>
      </c>
      <c r="X42" s="6"/>
      <c r="Y42" s="10">
        <v>1.2317722064043286E-3</v>
      </c>
    </row>
    <row r="43" spans="1:25">
      <c r="A43" s="7" t="s">
        <v>49</v>
      </c>
      <c r="B43" s="3"/>
      <c r="C43" s="6">
        <v>11496875</v>
      </c>
      <c r="D43" s="6"/>
      <c r="E43" s="6">
        <v>94628352149</v>
      </c>
      <c r="F43" s="6"/>
      <c r="G43" s="6">
        <v>105827619178.125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11496875</v>
      </c>
      <c r="R43" s="6"/>
      <c r="S43" s="6">
        <v>8090</v>
      </c>
      <c r="T43" s="6"/>
      <c r="U43" s="6">
        <v>94628352149</v>
      </c>
      <c r="V43" s="6"/>
      <c r="W43" s="6">
        <v>92456310923.4375</v>
      </c>
      <c r="X43" s="6"/>
      <c r="Y43" s="10">
        <v>5.2429051340676207E-3</v>
      </c>
    </row>
    <row r="44" spans="1:25">
      <c r="A44" s="7" t="s">
        <v>50</v>
      </c>
      <c r="B44" s="3"/>
      <c r="C44" s="6">
        <v>34111497</v>
      </c>
      <c r="D44" s="6"/>
      <c r="E44" s="6">
        <v>221987595152</v>
      </c>
      <c r="F44" s="6"/>
      <c r="G44" s="6">
        <v>266521074039.80099</v>
      </c>
      <c r="H44" s="6"/>
      <c r="I44" s="6">
        <v>0</v>
      </c>
      <c r="J44" s="6"/>
      <c r="K44" s="6">
        <v>0</v>
      </c>
      <c r="L44" s="6"/>
      <c r="M44" s="6">
        <v>-225469</v>
      </c>
      <c r="N44" s="6"/>
      <c r="O44" s="6">
        <v>1572728227</v>
      </c>
      <c r="P44" s="6"/>
      <c r="Q44" s="6">
        <v>33886028</v>
      </c>
      <c r="R44" s="6"/>
      <c r="S44" s="6">
        <v>6950</v>
      </c>
      <c r="T44" s="6"/>
      <c r="U44" s="6">
        <v>220520309179</v>
      </c>
      <c r="V44" s="6"/>
      <c r="W44" s="6">
        <v>234106622627.13</v>
      </c>
      <c r="X44" s="6"/>
      <c r="Y44" s="10">
        <v>1.3275446548017822E-2</v>
      </c>
    </row>
    <row r="45" spans="1:25">
      <c r="A45" s="7" t="s">
        <v>51</v>
      </c>
      <c r="B45" s="3"/>
      <c r="C45" s="6">
        <v>7691309</v>
      </c>
      <c r="D45" s="6"/>
      <c r="E45" s="6">
        <v>367179685244</v>
      </c>
      <c r="F45" s="6"/>
      <c r="G45" s="6">
        <v>432202699068.26801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7691309</v>
      </c>
      <c r="R45" s="6"/>
      <c r="S45" s="6">
        <v>60400</v>
      </c>
      <c r="T45" s="6"/>
      <c r="U45" s="6">
        <v>367179685244</v>
      </c>
      <c r="V45" s="6"/>
      <c r="W45" s="6">
        <v>461790960971.58002</v>
      </c>
      <c r="X45" s="6"/>
      <c r="Y45" s="10">
        <v>2.618670565548345E-2</v>
      </c>
    </row>
    <row r="46" spans="1:25">
      <c r="A46" s="7" t="s">
        <v>52</v>
      </c>
      <c r="B46" s="3"/>
      <c r="C46" s="6">
        <v>2874557</v>
      </c>
      <c r="D46" s="6"/>
      <c r="E46" s="6">
        <v>135465522732</v>
      </c>
      <c r="F46" s="6"/>
      <c r="G46" s="6">
        <v>99353654226.004501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2874557</v>
      </c>
      <c r="R46" s="6"/>
      <c r="S46" s="6">
        <v>36080</v>
      </c>
      <c r="T46" s="6"/>
      <c r="U46" s="6">
        <v>135465522732</v>
      </c>
      <c r="V46" s="6"/>
      <c r="W46" s="6">
        <v>103096918161.468</v>
      </c>
      <c r="X46" s="6"/>
      <c r="Y46" s="10">
        <v>5.8463003351163041E-3</v>
      </c>
    </row>
    <row r="47" spans="1:25">
      <c r="A47" s="7" t="s">
        <v>53</v>
      </c>
      <c r="B47" s="3"/>
      <c r="C47" s="6">
        <v>11165712</v>
      </c>
      <c r="D47" s="6"/>
      <c r="E47" s="6">
        <v>152250204667</v>
      </c>
      <c r="F47" s="6"/>
      <c r="G47" s="6">
        <v>142181725734.216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11165712</v>
      </c>
      <c r="R47" s="6"/>
      <c r="S47" s="6">
        <v>12710</v>
      </c>
      <c r="T47" s="6"/>
      <c r="U47" s="6">
        <v>152250204667</v>
      </c>
      <c r="V47" s="6"/>
      <c r="W47" s="6">
        <v>141071798132.85599</v>
      </c>
      <c r="X47" s="6"/>
      <c r="Y47" s="10">
        <v>7.9997357380545003E-3</v>
      </c>
    </row>
    <row r="48" spans="1:25">
      <c r="A48" s="7" t="s">
        <v>54</v>
      </c>
      <c r="B48" s="3"/>
      <c r="C48" s="6">
        <v>2362689</v>
      </c>
      <c r="D48" s="6"/>
      <c r="E48" s="6">
        <v>70830565870</v>
      </c>
      <c r="F48" s="6"/>
      <c r="G48" s="6">
        <v>89553300047.158493</v>
      </c>
      <c r="H48" s="6"/>
      <c r="I48" s="6">
        <v>7088067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9450756</v>
      </c>
      <c r="R48" s="6"/>
      <c r="S48" s="6">
        <v>9957</v>
      </c>
      <c r="T48" s="6"/>
      <c r="U48" s="6">
        <v>70830565870</v>
      </c>
      <c r="V48" s="6"/>
      <c r="W48" s="6">
        <v>93541275485.922607</v>
      </c>
      <c r="X48" s="6"/>
      <c r="Y48" s="10">
        <v>5.3044300447862092E-3</v>
      </c>
    </row>
    <row r="49" spans="1:25">
      <c r="A49" s="7" t="s">
        <v>55</v>
      </c>
      <c r="B49" s="3"/>
      <c r="C49" s="6">
        <v>250000</v>
      </c>
      <c r="D49" s="6"/>
      <c r="E49" s="6">
        <v>3138602124</v>
      </c>
      <c r="F49" s="6"/>
      <c r="G49" s="6">
        <v>2654113500</v>
      </c>
      <c r="H49" s="6"/>
      <c r="I49" s="6">
        <v>50000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300000</v>
      </c>
      <c r="R49" s="6"/>
      <c r="S49" s="6">
        <v>7800</v>
      </c>
      <c r="T49" s="6"/>
      <c r="U49" s="6">
        <v>3138602124</v>
      </c>
      <c r="V49" s="6"/>
      <c r="W49" s="6">
        <v>2326077000</v>
      </c>
      <c r="X49" s="6"/>
      <c r="Y49" s="10">
        <v>1.3190447383992581E-4</v>
      </c>
    </row>
    <row r="50" spans="1:25">
      <c r="A50" s="7" t="s">
        <v>56</v>
      </c>
      <c r="B50" s="3"/>
      <c r="C50" s="6">
        <v>1232675</v>
      </c>
      <c r="D50" s="6"/>
      <c r="E50" s="6">
        <v>11223645445</v>
      </c>
      <c r="F50" s="6"/>
      <c r="G50" s="6">
        <v>8822452203</v>
      </c>
      <c r="H50" s="6"/>
      <c r="I50" s="6">
        <v>0</v>
      </c>
      <c r="J50" s="6"/>
      <c r="K50" s="6">
        <v>0</v>
      </c>
      <c r="L50" s="6"/>
      <c r="M50" s="6">
        <v>-1232675</v>
      </c>
      <c r="N50" s="6"/>
      <c r="O50" s="6">
        <v>8273729076</v>
      </c>
      <c r="P50" s="6"/>
      <c r="Q50" s="6">
        <v>0</v>
      </c>
      <c r="R50" s="6"/>
      <c r="S50" s="6">
        <v>0</v>
      </c>
      <c r="T50" s="6"/>
      <c r="U50" s="6">
        <v>0</v>
      </c>
      <c r="V50" s="6"/>
      <c r="W50" s="6">
        <v>0</v>
      </c>
      <c r="X50" s="6"/>
      <c r="Y50" s="10">
        <v>0</v>
      </c>
    </row>
    <row r="51" spans="1:25">
      <c r="A51" s="7" t="s">
        <v>57</v>
      </c>
      <c r="B51" s="3"/>
      <c r="C51" s="6">
        <v>5400000</v>
      </c>
      <c r="D51" s="6"/>
      <c r="E51" s="6">
        <v>353476553204</v>
      </c>
      <c r="F51" s="6"/>
      <c r="G51" s="6">
        <v>309457705500</v>
      </c>
      <c r="H51" s="6"/>
      <c r="I51" s="6">
        <v>16767500</v>
      </c>
      <c r="J51" s="6"/>
      <c r="K51" s="6">
        <v>0</v>
      </c>
      <c r="L51" s="6"/>
      <c r="M51" s="6">
        <v>-105000</v>
      </c>
      <c r="N51" s="6"/>
      <c r="O51" s="6">
        <v>6341444196</v>
      </c>
      <c r="P51" s="6"/>
      <c r="Q51" s="6">
        <v>22062500</v>
      </c>
      <c r="R51" s="6"/>
      <c r="S51" s="6">
        <v>14510</v>
      </c>
      <c r="T51" s="6"/>
      <c r="U51" s="6">
        <v>346603398004</v>
      </c>
      <c r="V51" s="6"/>
      <c r="W51" s="6">
        <v>318222120093.75</v>
      </c>
      <c r="X51" s="6"/>
      <c r="Y51" s="10">
        <v>1.8045370516621667E-2</v>
      </c>
    </row>
    <row r="52" spans="1:25">
      <c r="A52" s="7" t="s">
        <v>58</v>
      </c>
      <c r="B52" s="3"/>
      <c r="C52" s="6">
        <v>193740646</v>
      </c>
      <c r="D52" s="6"/>
      <c r="E52" s="6">
        <v>920171558773</v>
      </c>
      <c r="F52" s="6"/>
      <c r="G52" s="6">
        <v>1022641691419.95</v>
      </c>
      <c r="H52" s="6"/>
      <c r="I52" s="6">
        <v>0</v>
      </c>
      <c r="J52" s="6"/>
      <c r="K52" s="6">
        <v>0</v>
      </c>
      <c r="L52" s="6"/>
      <c r="M52" s="6">
        <v>-1689829</v>
      </c>
      <c r="N52" s="6"/>
      <c r="O52" s="6">
        <v>8566850214</v>
      </c>
      <c r="P52" s="6"/>
      <c r="Q52" s="6">
        <v>192050817</v>
      </c>
      <c r="R52" s="6"/>
      <c r="S52" s="6">
        <v>5020</v>
      </c>
      <c r="T52" s="6"/>
      <c r="U52" s="6">
        <v>912145712789</v>
      </c>
      <c r="V52" s="6"/>
      <c r="W52" s="6">
        <v>958358735487.02698</v>
      </c>
      <c r="X52" s="6"/>
      <c r="Y52" s="10">
        <v>5.4345494476026775E-2</v>
      </c>
    </row>
    <row r="53" spans="1:25">
      <c r="A53" s="7" t="s">
        <v>59</v>
      </c>
      <c r="B53" s="3"/>
      <c r="C53" s="6">
        <v>10000000</v>
      </c>
      <c r="D53" s="6"/>
      <c r="E53" s="6">
        <v>178712776272</v>
      </c>
      <c r="F53" s="6"/>
      <c r="G53" s="6">
        <v>151393815000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10000000</v>
      </c>
      <c r="R53" s="6"/>
      <c r="S53" s="6">
        <v>14780</v>
      </c>
      <c r="T53" s="6"/>
      <c r="U53" s="6">
        <v>178712776272</v>
      </c>
      <c r="V53" s="6"/>
      <c r="W53" s="6">
        <v>146920590000</v>
      </c>
      <c r="X53" s="6"/>
      <c r="Y53" s="10">
        <v>8.3314022365559969E-3</v>
      </c>
    </row>
    <row r="54" spans="1:25">
      <c r="A54" s="7" t="s">
        <v>60</v>
      </c>
      <c r="B54" s="3"/>
      <c r="C54" s="6">
        <v>46851062</v>
      </c>
      <c r="D54" s="6"/>
      <c r="E54" s="6">
        <v>614665227317</v>
      </c>
      <c r="F54" s="6"/>
      <c r="G54" s="6">
        <v>583550896209.18298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46851062</v>
      </c>
      <c r="R54" s="6"/>
      <c r="S54" s="6">
        <v>12420</v>
      </c>
      <c r="T54" s="6"/>
      <c r="U54" s="6">
        <v>614665227317</v>
      </c>
      <c r="V54" s="6"/>
      <c r="W54" s="6">
        <v>578427943409.26196</v>
      </c>
      <c r="X54" s="6"/>
      <c r="Y54" s="10">
        <v>3.2800820234974631E-2</v>
      </c>
    </row>
    <row r="55" spans="1:25">
      <c r="A55" s="7" t="s">
        <v>61</v>
      </c>
      <c r="B55" s="3"/>
      <c r="C55" s="6">
        <v>29800000</v>
      </c>
      <c r="D55" s="6"/>
      <c r="E55" s="6">
        <v>50069057514</v>
      </c>
      <c r="F55" s="6"/>
      <c r="G55" s="6">
        <v>52639520130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29800000</v>
      </c>
      <c r="R55" s="6"/>
      <c r="S55" s="6">
        <v>1535</v>
      </c>
      <c r="T55" s="6"/>
      <c r="U55" s="6">
        <v>50069057514</v>
      </c>
      <c r="V55" s="6"/>
      <c r="W55" s="6">
        <v>45470829150</v>
      </c>
      <c r="X55" s="6"/>
      <c r="Y55" s="10">
        <v>2.5785069858374897E-3</v>
      </c>
    </row>
    <row r="56" spans="1:25">
      <c r="A56" s="7" t="s">
        <v>62</v>
      </c>
      <c r="B56" s="3"/>
      <c r="C56" s="6">
        <v>47100791</v>
      </c>
      <c r="D56" s="6"/>
      <c r="E56" s="6">
        <v>1007939408723</v>
      </c>
      <c r="F56" s="6"/>
      <c r="G56" s="6">
        <v>1428026509453.27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47100791</v>
      </c>
      <c r="R56" s="6"/>
      <c r="S56" s="6">
        <v>31340</v>
      </c>
      <c r="T56" s="6"/>
      <c r="U56" s="6">
        <v>1007939408723</v>
      </c>
      <c r="V56" s="6"/>
      <c r="W56" s="6">
        <v>1467355764139.8601</v>
      </c>
      <c r="X56" s="6"/>
      <c r="Y56" s="10">
        <v>8.3209107009290975E-2</v>
      </c>
    </row>
    <row r="57" spans="1:25">
      <c r="A57" s="7" t="s">
        <v>63</v>
      </c>
      <c r="B57" s="3"/>
      <c r="C57" s="6">
        <v>30485496</v>
      </c>
      <c r="D57" s="6"/>
      <c r="E57" s="6">
        <v>394777531861</v>
      </c>
      <c r="F57" s="6"/>
      <c r="G57" s="6">
        <v>128065157444.729</v>
      </c>
      <c r="H57" s="6"/>
      <c r="I57" s="6">
        <v>0</v>
      </c>
      <c r="J57" s="6"/>
      <c r="K57" s="6">
        <v>0</v>
      </c>
      <c r="L57" s="6"/>
      <c r="M57" s="6">
        <v>-2160244</v>
      </c>
      <c r="N57" s="6"/>
      <c r="O57" s="6">
        <v>10423852395</v>
      </c>
      <c r="P57" s="6"/>
      <c r="Q57" s="6">
        <v>28325252</v>
      </c>
      <c r="R57" s="6"/>
      <c r="S57" s="6">
        <v>4616</v>
      </c>
      <c r="T57" s="6"/>
      <c r="U57" s="6">
        <v>366803055258</v>
      </c>
      <c r="V57" s="6"/>
      <c r="W57" s="6">
        <v>129971404520.77</v>
      </c>
      <c r="X57" s="6"/>
      <c r="Y57" s="10">
        <v>7.3702675051377587E-3</v>
      </c>
    </row>
    <row r="58" spans="1:25">
      <c r="A58" s="7" t="s">
        <v>64</v>
      </c>
      <c r="B58" s="3"/>
      <c r="C58" s="6">
        <v>4179296</v>
      </c>
      <c r="D58" s="6"/>
      <c r="E58" s="6">
        <v>103818948042</v>
      </c>
      <c r="F58" s="6"/>
      <c r="G58" s="6">
        <v>59159071648.512001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4179296</v>
      </c>
      <c r="R58" s="6"/>
      <c r="S58" s="6">
        <v>13810</v>
      </c>
      <c r="T58" s="6"/>
      <c r="U58" s="6">
        <v>103818948042</v>
      </c>
      <c r="V58" s="6"/>
      <c r="W58" s="6">
        <v>57372667032</v>
      </c>
      <c r="X58" s="6"/>
      <c r="Y58" s="10">
        <v>3.2534225936055742E-3</v>
      </c>
    </row>
    <row r="59" spans="1:25">
      <c r="A59" s="7" t="s">
        <v>65</v>
      </c>
      <c r="B59" s="3"/>
      <c r="C59" s="6">
        <v>11589687</v>
      </c>
      <c r="D59" s="6"/>
      <c r="E59" s="6">
        <v>150068256910</v>
      </c>
      <c r="F59" s="6"/>
      <c r="G59" s="6">
        <v>296428340763.26599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11589687</v>
      </c>
      <c r="R59" s="6"/>
      <c r="S59" s="6">
        <v>24100</v>
      </c>
      <c r="T59" s="6"/>
      <c r="U59" s="6">
        <v>150068256910</v>
      </c>
      <c r="V59" s="6"/>
      <c r="W59" s="6">
        <v>277649553532.63501</v>
      </c>
      <c r="X59" s="6"/>
      <c r="Y59" s="10">
        <v>1.5744628518579794E-2</v>
      </c>
    </row>
    <row r="60" spans="1:25">
      <c r="A60" s="7" t="s">
        <v>66</v>
      </c>
      <c r="B60" s="3"/>
      <c r="C60" s="6">
        <v>18769593</v>
      </c>
      <c r="D60" s="6"/>
      <c r="E60" s="6">
        <v>844454278420</v>
      </c>
      <c r="F60" s="6"/>
      <c r="G60" s="6">
        <v>255053683308.95599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18769593</v>
      </c>
      <c r="R60" s="6"/>
      <c r="S60" s="6">
        <v>13070</v>
      </c>
      <c r="T60" s="6"/>
      <c r="U60" s="6">
        <v>844454278420</v>
      </c>
      <c r="V60" s="6"/>
      <c r="W60" s="6">
        <v>243858934955.965</v>
      </c>
      <c r="X60" s="6"/>
      <c r="Y60" s="10">
        <v>1.3828469352704684E-2</v>
      </c>
    </row>
    <row r="61" spans="1:25">
      <c r="A61" s="7" t="s">
        <v>67</v>
      </c>
      <c r="B61" s="3"/>
      <c r="C61" s="6">
        <v>68129</v>
      </c>
      <c r="D61" s="6"/>
      <c r="E61" s="6">
        <v>123707321</v>
      </c>
      <c r="F61" s="6"/>
      <c r="G61" s="6">
        <v>702971304.83099997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68129</v>
      </c>
      <c r="R61" s="6"/>
      <c r="S61" s="6">
        <v>9360</v>
      </c>
      <c r="T61" s="6"/>
      <c r="U61" s="6">
        <v>123707321</v>
      </c>
      <c r="V61" s="6"/>
      <c r="W61" s="6">
        <v>633893199.73199999</v>
      </c>
      <c r="X61" s="6"/>
      <c r="Y61" s="10">
        <v>3.5946079592961221E-5</v>
      </c>
    </row>
    <row r="62" spans="1:25">
      <c r="A62" s="7" t="s">
        <v>68</v>
      </c>
      <c r="B62" s="3"/>
      <c r="C62" s="6">
        <v>34075939</v>
      </c>
      <c r="D62" s="6"/>
      <c r="E62" s="6">
        <v>177356196495</v>
      </c>
      <c r="F62" s="6"/>
      <c r="G62" s="6">
        <v>135662114519</v>
      </c>
      <c r="H62" s="6"/>
      <c r="I62" s="6">
        <v>115663</v>
      </c>
      <c r="J62" s="6"/>
      <c r="K62" s="6">
        <v>472113411</v>
      </c>
      <c r="L62" s="6"/>
      <c r="M62" s="6">
        <v>0</v>
      </c>
      <c r="N62" s="6"/>
      <c r="O62" s="6">
        <v>0</v>
      </c>
      <c r="P62" s="6"/>
      <c r="Q62" s="6">
        <v>34191602</v>
      </c>
      <c r="R62" s="6"/>
      <c r="S62" s="6">
        <v>4135</v>
      </c>
      <c r="T62" s="6"/>
      <c r="U62" s="6">
        <v>177828309906</v>
      </c>
      <c r="V62" s="6"/>
      <c r="W62" s="6">
        <v>140541049738.09399</v>
      </c>
      <c r="X62" s="6"/>
      <c r="Y62" s="10">
        <v>7.9696386743061953E-3</v>
      </c>
    </row>
    <row r="63" spans="1:25">
      <c r="A63" s="7" t="s">
        <v>69</v>
      </c>
      <c r="B63" s="3"/>
      <c r="C63" s="6">
        <v>0</v>
      </c>
      <c r="D63" s="6"/>
      <c r="E63" s="6">
        <v>0</v>
      </c>
      <c r="F63" s="6"/>
      <c r="G63" s="6">
        <v>0</v>
      </c>
      <c r="H63" s="6"/>
      <c r="I63" s="6">
        <v>11400000</v>
      </c>
      <c r="J63" s="6"/>
      <c r="K63" s="6">
        <v>65039001840</v>
      </c>
      <c r="L63" s="6"/>
      <c r="M63" s="6">
        <v>0</v>
      </c>
      <c r="N63" s="6"/>
      <c r="O63" s="6">
        <v>0</v>
      </c>
      <c r="P63" s="6"/>
      <c r="Q63" s="6">
        <v>11400000</v>
      </c>
      <c r="R63" s="6"/>
      <c r="S63" s="6">
        <v>6436</v>
      </c>
      <c r="T63" s="6"/>
      <c r="U63" s="6">
        <v>65039001840</v>
      </c>
      <c r="V63" s="6"/>
      <c r="W63" s="6">
        <v>72933846120</v>
      </c>
      <c r="X63" s="6"/>
      <c r="Y63" s="10">
        <v>4.135847866420894E-3</v>
      </c>
    </row>
    <row r="64" spans="1:25" ht="25.5" thickBot="1">
      <c r="A64" s="7"/>
      <c r="B64" s="3"/>
      <c r="C64" s="3"/>
      <c r="D64" s="3"/>
      <c r="E64" s="8">
        <f>SUM(E9:E63)</f>
        <v>14668995952902</v>
      </c>
      <c r="F64" s="3"/>
      <c r="G64" s="8">
        <f>SUM(G9:G63)</f>
        <v>14740208437575.779</v>
      </c>
      <c r="H64" s="3"/>
      <c r="I64" s="3"/>
      <c r="J64" s="3"/>
      <c r="K64" s="8">
        <f>SUM(K9:K63)</f>
        <v>120786223903</v>
      </c>
      <c r="L64" s="3"/>
      <c r="M64" s="3"/>
      <c r="N64" s="3"/>
      <c r="O64" s="8">
        <f>SUM(O9:O63)</f>
        <v>62169582369</v>
      </c>
      <c r="P64" s="3"/>
      <c r="Q64" s="3"/>
      <c r="R64" s="3"/>
      <c r="S64" s="3"/>
      <c r="T64" s="3"/>
      <c r="U64" s="8">
        <f>SUM(U9:U63)</f>
        <v>14755660726021</v>
      </c>
      <c r="V64" s="3"/>
      <c r="W64" s="8">
        <f>SUM(W9:W63)</f>
        <v>14457022502880.311</v>
      </c>
      <c r="X64" s="3"/>
      <c r="Y64" s="11">
        <f>SUM(Y9:Y63)</f>
        <v>0.81981204686818732</v>
      </c>
    </row>
    <row r="65" spans="7:25" ht="25.5" thickTop="1">
      <c r="G65" s="2"/>
      <c r="W65" s="2"/>
    </row>
    <row r="66" spans="7:25">
      <c r="G66" s="12"/>
      <c r="W66" s="2"/>
      <c r="Y66" s="9"/>
    </row>
    <row r="67" spans="7:25">
      <c r="Y67" s="9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35"/>
  <sheetViews>
    <sheetView rightToLeft="1" workbookViewId="0">
      <selection activeCell="A11" sqref="A11"/>
    </sheetView>
  </sheetViews>
  <sheetFormatPr defaultRowHeight="24.75"/>
  <cols>
    <col min="1" max="1" width="39.85546875" style="1" bestFit="1" customWidth="1"/>
    <col min="2" max="2" width="1" style="1" customWidth="1"/>
    <col min="3" max="3" width="24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4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22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7109375" style="1" bestFit="1" customWidth="1"/>
    <col min="22" max="22" width="1" style="1" customWidth="1"/>
    <col min="23" max="23" width="16.7109375" style="1" bestFit="1" customWidth="1"/>
    <col min="24" max="24" width="1" style="1" customWidth="1"/>
    <col min="25" max="25" width="10.42578125" style="1" bestFit="1" customWidth="1"/>
    <col min="26" max="26" width="1" style="1" customWidth="1"/>
    <col min="27" max="27" width="20.42578125" style="1" bestFit="1" customWidth="1"/>
    <col min="28" max="28" width="1.140625" style="1" customWidth="1"/>
    <col min="29" max="29" width="10.42578125" style="1" bestFit="1" customWidth="1"/>
    <col min="30" max="30" width="1" style="1" customWidth="1"/>
    <col min="31" max="31" width="21.140625" style="1" bestFit="1" customWidth="1"/>
    <col min="32" max="32" width="1" style="1" customWidth="1"/>
    <col min="33" max="33" width="22.42578125" style="1" bestFit="1" customWidth="1"/>
    <col min="34" max="34" width="1" style="1" customWidth="1"/>
    <col min="35" max="35" width="22.5703125" style="1" bestFit="1" customWidth="1"/>
    <col min="36" max="36" width="1" style="1" customWidth="1"/>
    <col min="37" max="37" width="34.28515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40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40" ht="26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40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40" ht="26.25">
      <c r="A6" s="18" t="s">
        <v>71</v>
      </c>
      <c r="B6" s="18" t="s">
        <v>71</v>
      </c>
      <c r="C6" s="18" t="s">
        <v>71</v>
      </c>
      <c r="D6" s="18" t="s">
        <v>71</v>
      </c>
      <c r="E6" s="18" t="s">
        <v>71</v>
      </c>
      <c r="F6" s="18" t="s">
        <v>71</v>
      </c>
      <c r="G6" s="18" t="s">
        <v>71</v>
      </c>
      <c r="H6" s="18" t="s">
        <v>71</v>
      </c>
      <c r="I6" s="18" t="s">
        <v>71</v>
      </c>
      <c r="J6" s="18" t="s">
        <v>71</v>
      </c>
      <c r="K6" s="18" t="s">
        <v>71</v>
      </c>
      <c r="L6" s="18" t="s">
        <v>71</v>
      </c>
      <c r="M6" s="18" t="s">
        <v>71</v>
      </c>
      <c r="O6" s="18" t="s">
        <v>276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40" ht="26.25">
      <c r="A7" s="19" t="s">
        <v>72</v>
      </c>
      <c r="C7" s="19" t="s">
        <v>73</v>
      </c>
      <c r="E7" s="19" t="s">
        <v>74</v>
      </c>
      <c r="G7" s="19" t="s">
        <v>75</v>
      </c>
      <c r="I7" s="19" t="s">
        <v>76</v>
      </c>
      <c r="K7" s="19" t="s">
        <v>77</v>
      </c>
      <c r="M7" s="19" t="s">
        <v>70</v>
      </c>
      <c r="O7" s="19" t="s">
        <v>7</v>
      </c>
      <c r="Q7" s="19" t="s">
        <v>8</v>
      </c>
      <c r="S7" s="19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9" t="s">
        <v>7</v>
      </c>
      <c r="AE7" s="19" t="s">
        <v>78</v>
      </c>
      <c r="AG7" s="19" t="s">
        <v>8</v>
      </c>
      <c r="AI7" s="19" t="s">
        <v>9</v>
      </c>
      <c r="AK7" s="19" t="s">
        <v>13</v>
      </c>
    </row>
    <row r="8" spans="1:40" ht="26.25">
      <c r="A8" s="18" t="s">
        <v>72</v>
      </c>
      <c r="C8" s="18" t="s">
        <v>73</v>
      </c>
      <c r="E8" s="18" t="s">
        <v>74</v>
      </c>
      <c r="G8" s="18" t="s">
        <v>75</v>
      </c>
      <c r="I8" s="18" t="s">
        <v>76</v>
      </c>
      <c r="K8" s="18" t="s">
        <v>77</v>
      </c>
      <c r="M8" s="18" t="s">
        <v>70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78</v>
      </c>
      <c r="AG8" s="18" t="s">
        <v>8</v>
      </c>
      <c r="AI8" s="18" t="s">
        <v>9</v>
      </c>
      <c r="AK8" s="18" t="s">
        <v>13</v>
      </c>
    </row>
    <row r="9" spans="1:40">
      <c r="A9" s="1" t="s">
        <v>79</v>
      </c>
      <c r="C9" s="3" t="s">
        <v>80</v>
      </c>
      <c r="D9" s="3"/>
      <c r="E9" s="3" t="s">
        <v>80</v>
      </c>
      <c r="F9" s="3"/>
      <c r="G9" s="3" t="s">
        <v>81</v>
      </c>
      <c r="H9" s="3"/>
      <c r="I9" s="3" t="s">
        <v>82</v>
      </c>
      <c r="J9" s="3"/>
      <c r="K9" s="5">
        <v>0</v>
      </c>
      <c r="L9" s="3"/>
      <c r="M9" s="5">
        <v>0</v>
      </c>
      <c r="N9" s="3"/>
      <c r="O9" s="5">
        <v>56440</v>
      </c>
      <c r="P9" s="3"/>
      <c r="Q9" s="5">
        <v>42209825120</v>
      </c>
      <c r="R9" s="3"/>
      <c r="S9" s="5">
        <v>44739214747</v>
      </c>
      <c r="T9" s="3"/>
      <c r="U9" s="5">
        <v>0</v>
      </c>
      <c r="V9" s="3"/>
      <c r="W9" s="5">
        <v>0</v>
      </c>
      <c r="X9" s="3"/>
      <c r="Y9" s="5">
        <v>0</v>
      </c>
      <c r="Z9" s="3"/>
      <c r="AA9" s="5">
        <v>0</v>
      </c>
      <c r="AB9" s="5"/>
      <c r="AC9" s="5">
        <v>56440</v>
      </c>
      <c r="AD9" s="3"/>
      <c r="AE9" s="5">
        <v>803940</v>
      </c>
      <c r="AF9" s="3"/>
      <c r="AG9" s="5">
        <v>42209825120</v>
      </c>
      <c r="AH9" s="3"/>
      <c r="AI9" s="5">
        <v>45366149494</v>
      </c>
      <c r="AJ9" s="3"/>
      <c r="AK9" s="10">
        <v>2.5725709334426532E-3</v>
      </c>
      <c r="AL9" s="3"/>
      <c r="AM9" s="3"/>
      <c r="AN9" s="3"/>
    </row>
    <row r="10" spans="1:40">
      <c r="A10" s="1" t="s">
        <v>83</v>
      </c>
      <c r="C10" s="3" t="s">
        <v>80</v>
      </c>
      <c r="D10" s="3"/>
      <c r="E10" s="3" t="s">
        <v>80</v>
      </c>
      <c r="F10" s="3"/>
      <c r="G10" s="3" t="s">
        <v>84</v>
      </c>
      <c r="H10" s="3"/>
      <c r="I10" s="3" t="s">
        <v>85</v>
      </c>
      <c r="J10" s="3"/>
      <c r="K10" s="5">
        <v>0</v>
      </c>
      <c r="L10" s="3"/>
      <c r="M10" s="5">
        <v>0</v>
      </c>
      <c r="N10" s="3"/>
      <c r="O10" s="5">
        <v>352535</v>
      </c>
      <c r="P10" s="3"/>
      <c r="Q10" s="5">
        <v>258597525580</v>
      </c>
      <c r="R10" s="3"/>
      <c r="S10" s="5">
        <v>274920410942</v>
      </c>
      <c r="T10" s="3"/>
      <c r="U10" s="5">
        <v>0</v>
      </c>
      <c r="V10" s="3"/>
      <c r="W10" s="5">
        <v>0</v>
      </c>
      <c r="X10" s="3"/>
      <c r="Y10" s="5">
        <v>0</v>
      </c>
      <c r="Z10" s="3"/>
      <c r="AA10" s="5">
        <v>0</v>
      </c>
      <c r="AB10" s="5"/>
      <c r="AC10" s="5">
        <v>352535</v>
      </c>
      <c r="AD10" s="3"/>
      <c r="AE10" s="5">
        <v>793200</v>
      </c>
      <c r="AF10" s="3"/>
      <c r="AG10" s="5">
        <v>258597525580</v>
      </c>
      <c r="AH10" s="3"/>
      <c r="AI10" s="5">
        <v>279580078924</v>
      </c>
      <c r="AJ10" s="3"/>
      <c r="AK10" s="10">
        <v>1.5854102511049784E-2</v>
      </c>
      <c r="AL10" s="3"/>
      <c r="AM10" s="3"/>
      <c r="AN10" s="3"/>
    </row>
    <row r="11" spans="1:40">
      <c r="A11" s="1" t="s">
        <v>86</v>
      </c>
      <c r="C11" s="3" t="s">
        <v>80</v>
      </c>
      <c r="D11" s="3"/>
      <c r="E11" s="3" t="s">
        <v>80</v>
      </c>
      <c r="F11" s="3"/>
      <c r="G11" s="3" t="s">
        <v>87</v>
      </c>
      <c r="H11" s="3"/>
      <c r="I11" s="3" t="s">
        <v>88</v>
      </c>
      <c r="J11" s="3"/>
      <c r="K11" s="5">
        <v>0</v>
      </c>
      <c r="L11" s="3"/>
      <c r="M11" s="5">
        <v>0</v>
      </c>
      <c r="N11" s="3"/>
      <c r="O11" s="5">
        <v>25400</v>
      </c>
      <c r="P11" s="3"/>
      <c r="Q11" s="5">
        <v>18176158826</v>
      </c>
      <c r="R11" s="3"/>
      <c r="S11" s="5">
        <v>19370592443</v>
      </c>
      <c r="T11" s="3"/>
      <c r="U11" s="5">
        <v>0</v>
      </c>
      <c r="V11" s="3"/>
      <c r="W11" s="5">
        <v>0</v>
      </c>
      <c r="X11" s="3"/>
      <c r="Y11" s="5">
        <v>0</v>
      </c>
      <c r="Z11" s="3"/>
      <c r="AA11" s="5">
        <v>0</v>
      </c>
      <c r="AB11" s="5"/>
      <c r="AC11" s="5">
        <v>25400</v>
      </c>
      <c r="AD11" s="3"/>
      <c r="AE11" s="5">
        <v>772000</v>
      </c>
      <c r="AF11" s="3"/>
      <c r="AG11" s="5">
        <v>18176158826</v>
      </c>
      <c r="AH11" s="3"/>
      <c r="AI11" s="5">
        <v>19605245905</v>
      </c>
      <c r="AJ11" s="3"/>
      <c r="AK11" s="10">
        <v>1.1117515222416907E-3</v>
      </c>
      <c r="AL11" s="3"/>
      <c r="AM11" s="3"/>
      <c r="AN11" s="3"/>
    </row>
    <row r="12" spans="1:40">
      <c r="A12" s="1" t="s">
        <v>89</v>
      </c>
      <c r="C12" s="3" t="s">
        <v>80</v>
      </c>
      <c r="D12" s="3"/>
      <c r="E12" s="3" t="s">
        <v>80</v>
      </c>
      <c r="F12" s="3"/>
      <c r="G12" s="3" t="s">
        <v>90</v>
      </c>
      <c r="H12" s="3"/>
      <c r="I12" s="3" t="s">
        <v>91</v>
      </c>
      <c r="J12" s="3"/>
      <c r="K12" s="5">
        <v>0</v>
      </c>
      <c r="L12" s="3"/>
      <c r="M12" s="5">
        <v>0</v>
      </c>
      <c r="N12" s="3"/>
      <c r="O12" s="5">
        <v>101150</v>
      </c>
      <c r="P12" s="3"/>
      <c r="Q12" s="5">
        <v>84826333652</v>
      </c>
      <c r="R12" s="3"/>
      <c r="S12" s="5">
        <v>100363065896</v>
      </c>
      <c r="T12" s="3"/>
      <c r="U12" s="5">
        <v>0</v>
      </c>
      <c r="V12" s="3"/>
      <c r="W12" s="5">
        <v>0</v>
      </c>
      <c r="X12" s="3"/>
      <c r="Y12" s="5">
        <v>101150</v>
      </c>
      <c r="Z12" s="3"/>
      <c r="AA12" s="5">
        <v>101150000000</v>
      </c>
      <c r="AB12" s="5"/>
      <c r="AC12" s="5">
        <v>0</v>
      </c>
      <c r="AD12" s="3"/>
      <c r="AE12" s="5">
        <v>0</v>
      </c>
      <c r="AF12" s="3"/>
      <c r="AG12" s="5">
        <v>0</v>
      </c>
      <c r="AH12" s="3"/>
      <c r="AI12" s="5">
        <v>0</v>
      </c>
      <c r="AJ12" s="3"/>
      <c r="AK12" s="10">
        <v>0</v>
      </c>
      <c r="AL12" s="3"/>
      <c r="AM12" s="3"/>
      <c r="AN12" s="3"/>
    </row>
    <row r="13" spans="1:40">
      <c r="A13" s="1" t="s">
        <v>92</v>
      </c>
      <c r="C13" s="3" t="s">
        <v>80</v>
      </c>
      <c r="D13" s="3"/>
      <c r="E13" s="3" t="s">
        <v>80</v>
      </c>
      <c r="F13" s="3"/>
      <c r="G13" s="3" t="s">
        <v>93</v>
      </c>
      <c r="H13" s="3"/>
      <c r="I13" s="3" t="s">
        <v>94</v>
      </c>
      <c r="J13" s="3"/>
      <c r="K13" s="5">
        <v>0</v>
      </c>
      <c r="L13" s="3"/>
      <c r="M13" s="5">
        <v>0</v>
      </c>
      <c r="N13" s="3"/>
      <c r="O13" s="5">
        <v>31500</v>
      </c>
      <c r="P13" s="3"/>
      <c r="Q13" s="5">
        <v>19689656083</v>
      </c>
      <c r="R13" s="3"/>
      <c r="S13" s="5">
        <v>19924548021</v>
      </c>
      <c r="T13" s="3"/>
      <c r="U13" s="5">
        <v>0</v>
      </c>
      <c r="V13" s="3"/>
      <c r="W13" s="5">
        <v>0</v>
      </c>
      <c r="X13" s="3"/>
      <c r="Y13" s="5">
        <v>31500</v>
      </c>
      <c r="Z13" s="3"/>
      <c r="AA13" s="5">
        <v>20043281501</v>
      </c>
      <c r="AB13" s="5"/>
      <c r="AC13" s="5">
        <v>0</v>
      </c>
      <c r="AD13" s="3"/>
      <c r="AE13" s="5">
        <v>0</v>
      </c>
      <c r="AF13" s="3"/>
      <c r="AG13" s="5">
        <v>0</v>
      </c>
      <c r="AH13" s="3"/>
      <c r="AI13" s="5">
        <v>0</v>
      </c>
      <c r="AJ13" s="3"/>
      <c r="AK13" s="10">
        <v>0</v>
      </c>
      <c r="AL13" s="3"/>
      <c r="AM13" s="3"/>
      <c r="AN13" s="3"/>
    </row>
    <row r="14" spans="1:40">
      <c r="A14" s="1" t="s">
        <v>95</v>
      </c>
      <c r="C14" s="3" t="s">
        <v>80</v>
      </c>
      <c r="D14" s="3"/>
      <c r="E14" s="3" t="s">
        <v>80</v>
      </c>
      <c r="F14" s="3"/>
      <c r="G14" s="3" t="s">
        <v>96</v>
      </c>
      <c r="H14" s="3"/>
      <c r="I14" s="3" t="s">
        <v>97</v>
      </c>
      <c r="J14" s="3"/>
      <c r="K14" s="5">
        <v>0</v>
      </c>
      <c r="L14" s="3"/>
      <c r="M14" s="5">
        <v>0</v>
      </c>
      <c r="N14" s="3"/>
      <c r="O14" s="5">
        <v>11089</v>
      </c>
      <c r="P14" s="3"/>
      <c r="Q14" s="5">
        <v>9982509178</v>
      </c>
      <c r="R14" s="3"/>
      <c r="S14" s="5">
        <v>10960376691</v>
      </c>
      <c r="T14" s="3"/>
      <c r="U14" s="5">
        <v>0</v>
      </c>
      <c r="V14" s="3"/>
      <c r="W14" s="5">
        <v>0</v>
      </c>
      <c r="X14" s="3"/>
      <c r="Y14" s="5">
        <v>11089</v>
      </c>
      <c r="Z14" s="3"/>
      <c r="AA14" s="5">
        <v>11089000000</v>
      </c>
      <c r="AB14" s="5"/>
      <c r="AC14" s="5">
        <v>0</v>
      </c>
      <c r="AD14" s="3"/>
      <c r="AE14" s="5">
        <v>0</v>
      </c>
      <c r="AF14" s="3"/>
      <c r="AG14" s="5">
        <v>0</v>
      </c>
      <c r="AH14" s="3"/>
      <c r="AI14" s="5">
        <v>0</v>
      </c>
      <c r="AJ14" s="3"/>
      <c r="AK14" s="10">
        <v>0</v>
      </c>
      <c r="AL14" s="3"/>
      <c r="AM14" s="3"/>
      <c r="AN14" s="3"/>
    </row>
    <row r="15" spans="1:40">
      <c r="A15" s="1" t="s">
        <v>98</v>
      </c>
      <c r="C15" s="3" t="s">
        <v>80</v>
      </c>
      <c r="D15" s="3"/>
      <c r="E15" s="3" t="s">
        <v>80</v>
      </c>
      <c r="F15" s="3"/>
      <c r="G15" s="3" t="s">
        <v>99</v>
      </c>
      <c r="H15" s="3"/>
      <c r="I15" s="3" t="s">
        <v>85</v>
      </c>
      <c r="J15" s="3"/>
      <c r="K15" s="5">
        <v>0</v>
      </c>
      <c r="L15" s="3"/>
      <c r="M15" s="5">
        <v>0</v>
      </c>
      <c r="N15" s="3"/>
      <c r="O15" s="5">
        <v>100</v>
      </c>
      <c r="P15" s="3"/>
      <c r="Q15" s="5">
        <v>73300282</v>
      </c>
      <c r="R15" s="3"/>
      <c r="S15" s="5">
        <v>78385790</v>
      </c>
      <c r="T15" s="3"/>
      <c r="U15" s="5">
        <v>0</v>
      </c>
      <c r="V15" s="3"/>
      <c r="W15" s="5">
        <v>0</v>
      </c>
      <c r="X15" s="3"/>
      <c r="Y15" s="5">
        <v>0</v>
      </c>
      <c r="Z15" s="3"/>
      <c r="AA15" s="5">
        <v>0</v>
      </c>
      <c r="AB15" s="5"/>
      <c r="AC15" s="5">
        <v>100</v>
      </c>
      <c r="AD15" s="3"/>
      <c r="AE15" s="5">
        <v>793050</v>
      </c>
      <c r="AF15" s="3"/>
      <c r="AG15" s="5">
        <v>73300282</v>
      </c>
      <c r="AH15" s="3"/>
      <c r="AI15" s="5">
        <v>79290625</v>
      </c>
      <c r="AJ15" s="3"/>
      <c r="AK15" s="10">
        <v>4.4963207026525198E-6</v>
      </c>
      <c r="AL15" s="3"/>
      <c r="AM15" s="3"/>
      <c r="AN15" s="3"/>
    </row>
    <row r="16" spans="1:40">
      <c r="A16" s="1" t="s">
        <v>100</v>
      </c>
      <c r="C16" s="3" t="s">
        <v>80</v>
      </c>
      <c r="D16" s="3"/>
      <c r="E16" s="3" t="s">
        <v>80</v>
      </c>
      <c r="F16" s="3"/>
      <c r="G16" s="3" t="s">
        <v>93</v>
      </c>
      <c r="H16" s="3"/>
      <c r="I16" s="3" t="s">
        <v>101</v>
      </c>
      <c r="J16" s="3"/>
      <c r="K16" s="5">
        <v>0</v>
      </c>
      <c r="L16" s="3"/>
      <c r="M16" s="5">
        <v>0</v>
      </c>
      <c r="N16" s="3"/>
      <c r="O16" s="5">
        <v>27000</v>
      </c>
      <c r="P16" s="3"/>
      <c r="Q16" s="5">
        <v>16272668384</v>
      </c>
      <c r="R16" s="3"/>
      <c r="S16" s="5">
        <v>16482671974</v>
      </c>
      <c r="T16" s="3"/>
      <c r="U16" s="5">
        <v>0</v>
      </c>
      <c r="V16" s="3"/>
      <c r="W16" s="5">
        <v>0</v>
      </c>
      <c r="X16" s="3"/>
      <c r="Y16" s="5">
        <v>27000</v>
      </c>
      <c r="Z16" s="3"/>
      <c r="AA16" s="5">
        <v>16581204115</v>
      </c>
      <c r="AB16" s="5"/>
      <c r="AC16" s="5">
        <v>0</v>
      </c>
      <c r="AD16" s="3"/>
      <c r="AE16" s="5">
        <v>0</v>
      </c>
      <c r="AF16" s="3"/>
      <c r="AG16" s="5">
        <v>0</v>
      </c>
      <c r="AH16" s="3"/>
      <c r="AI16" s="5">
        <v>0</v>
      </c>
      <c r="AJ16" s="3"/>
      <c r="AK16" s="10">
        <v>0</v>
      </c>
      <c r="AL16" s="3"/>
      <c r="AM16" s="3"/>
      <c r="AN16" s="3"/>
    </row>
    <row r="17" spans="1:40">
      <c r="A17" s="1" t="s">
        <v>102</v>
      </c>
      <c r="C17" s="3" t="s">
        <v>80</v>
      </c>
      <c r="D17" s="3"/>
      <c r="E17" s="3" t="s">
        <v>80</v>
      </c>
      <c r="F17" s="3"/>
      <c r="G17" s="3" t="s">
        <v>103</v>
      </c>
      <c r="H17" s="3"/>
      <c r="I17" s="3" t="s">
        <v>104</v>
      </c>
      <c r="J17" s="3"/>
      <c r="K17" s="5">
        <v>0</v>
      </c>
      <c r="L17" s="3"/>
      <c r="M17" s="5">
        <v>0</v>
      </c>
      <c r="N17" s="3"/>
      <c r="O17" s="5">
        <v>223409</v>
      </c>
      <c r="P17" s="3"/>
      <c r="Q17" s="5">
        <v>181751024465</v>
      </c>
      <c r="R17" s="3"/>
      <c r="S17" s="5">
        <v>206912949199</v>
      </c>
      <c r="T17" s="3"/>
      <c r="U17" s="5">
        <v>0</v>
      </c>
      <c r="V17" s="3"/>
      <c r="W17" s="5">
        <v>0</v>
      </c>
      <c r="X17" s="3"/>
      <c r="Y17" s="5">
        <v>0</v>
      </c>
      <c r="Z17" s="3"/>
      <c r="AA17" s="5">
        <v>0</v>
      </c>
      <c r="AB17" s="5"/>
      <c r="AC17" s="5">
        <v>223409</v>
      </c>
      <c r="AD17" s="3"/>
      <c r="AE17" s="5">
        <v>940290</v>
      </c>
      <c r="AF17" s="3"/>
      <c r="AG17" s="5">
        <v>181751024465</v>
      </c>
      <c r="AH17" s="3"/>
      <c r="AI17" s="5">
        <v>210031173558</v>
      </c>
      <c r="AJ17" s="3"/>
      <c r="AK17" s="10">
        <v>1.1910203934844E-2</v>
      </c>
      <c r="AL17" s="3"/>
      <c r="AM17" s="3"/>
      <c r="AN17" s="3"/>
    </row>
    <row r="18" spans="1:40">
      <c r="A18" s="1" t="s">
        <v>105</v>
      </c>
      <c r="C18" s="3" t="s">
        <v>80</v>
      </c>
      <c r="D18" s="3"/>
      <c r="E18" s="3" t="s">
        <v>80</v>
      </c>
      <c r="F18" s="3"/>
      <c r="G18" s="3" t="s">
        <v>93</v>
      </c>
      <c r="H18" s="3"/>
      <c r="I18" s="3" t="s">
        <v>106</v>
      </c>
      <c r="J18" s="3"/>
      <c r="K18" s="5">
        <v>0</v>
      </c>
      <c r="L18" s="3"/>
      <c r="M18" s="5">
        <v>0</v>
      </c>
      <c r="N18" s="3"/>
      <c r="O18" s="5">
        <v>3600</v>
      </c>
      <c r="P18" s="3"/>
      <c r="Q18" s="5">
        <v>2416382885</v>
      </c>
      <c r="R18" s="3"/>
      <c r="S18" s="5">
        <v>2446044574</v>
      </c>
      <c r="T18" s="3"/>
      <c r="U18" s="5">
        <v>0</v>
      </c>
      <c r="V18" s="3"/>
      <c r="W18" s="5">
        <v>0</v>
      </c>
      <c r="X18" s="3"/>
      <c r="Y18" s="5">
        <v>3600</v>
      </c>
      <c r="Z18" s="3"/>
      <c r="AA18" s="5">
        <v>2458354343</v>
      </c>
      <c r="AB18" s="5"/>
      <c r="AC18" s="5">
        <v>0</v>
      </c>
      <c r="AD18" s="3"/>
      <c r="AE18" s="5">
        <v>0</v>
      </c>
      <c r="AF18" s="3"/>
      <c r="AG18" s="5">
        <v>0</v>
      </c>
      <c r="AH18" s="3"/>
      <c r="AI18" s="5">
        <v>0</v>
      </c>
      <c r="AJ18" s="3"/>
      <c r="AK18" s="10">
        <v>0</v>
      </c>
      <c r="AL18" s="3"/>
      <c r="AM18" s="3"/>
      <c r="AN18" s="3"/>
    </row>
    <row r="19" spans="1:40">
      <c r="A19" s="1" t="s">
        <v>107</v>
      </c>
      <c r="C19" s="3" t="s">
        <v>80</v>
      </c>
      <c r="D19" s="3"/>
      <c r="E19" s="3" t="s">
        <v>80</v>
      </c>
      <c r="F19" s="3"/>
      <c r="G19" s="3" t="s">
        <v>108</v>
      </c>
      <c r="H19" s="3"/>
      <c r="I19" s="3" t="s">
        <v>109</v>
      </c>
      <c r="J19" s="3"/>
      <c r="K19" s="5">
        <v>0</v>
      </c>
      <c r="L19" s="3"/>
      <c r="M19" s="5">
        <v>0</v>
      </c>
      <c r="N19" s="3"/>
      <c r="O19" s="5">
        <v>392486</v>
      </c>
      <c r="P19" s="3"/>
      <c r="Q19" s="5">
        <v>315231056341</v>
      </c>
      <c r="R19" s="3"/>
      <c r="S19" s="5">
        <v>360217222492</v>
      </c>
      <c r="T19" s="3"/>
      <c r="U19" s="5">
        <v>0</v>
      </c>
      <c r="V19" s="3"/>
      <c r="W19" s="5">
        <v>0</v>
      </c>
      <c r="X19" s="3"/>
      <c r="Y19" s="5">
        <v>0</v>
      </c>
      <c r="Z19" s="3"/>
      <c r="AA19" s="5">
        <v>0</v>
      </c>
      <c r="AB19" s="5"/>
      <c r="AC19" s="5">
        <v>392486</v>
      </c>
      <c r="AD19" s="3"/>
      <c r="AE19" s="5">
        <v>930680</v>
      </c>
      <c r="AF19" s="3"/>
      <c r="AG19" s="5">
        <v>315231056341</v>
      </c>
      <c r="AH19" s="3"/>
      <c r="AI19" s="5">
        <v>365212663684</v>
      </c>
      <c r="AJ19" s="3"/>
      <c r="AK19" s="10">
        <v>2.0710055704482613E-2</v>
      </c>
      <c r="AL19" s="3"/>
      <c r="AM19" s="3"/>
      <c r="AN19" s="3"/>
    </row>
    <row r="20" spans="1:40">
      <c r="A20" s="1" t="s">
        <v>110</v>
      </c>
      <c r="C20" s="3" t="s">
        <v>80</v>
      </c>
      <c r="D20" s="3"/>
      <c r="E20" s="3" t="s">
        <v>80</v>
      </c>
      <c r="F20" s="3"/>
      <c r="G20" s="3" t="s">
        <v>111</v>
      </c>
      <c r="H20" s="3"/>
      <c r="I20" s="3" t="s">
        <v>112</v>
      </c>
      <c r="J20" s="3"/>
      <c r="K20" s="5">
        <v>0</v>
      </c>
      <c r="L20" s="3"/>
      <c r="M20" s="5">
        <v>0</v>
      </c>
      <c r="N20" s="3"/>
      <c r="O20" s="5">
        <v>42000</v>
      </c>
      <c r="P20" s="3"/>
      <c r="Q20" s="5">
        <v>27656120737</v>
      </c>
      <c r="R20" s="3"/>
      <c r="S20" s="5">
        <v>27960211293</v>
      </c>
      <c r="T20" s="3"/>
      <c r="U20" s="5">
        <v>0</v>
      </c>
      <c r="V20" s="3"/>
      <c r="W20" s="5">
        <v>0</v>
      </c>
      <c r="X20" s="3"/>
      <c r="Y20" s="5">
        <v>16300</v>
      </c>
      <c r="Z20" s="3"/>
      <c r="AA20" s="5">
        <v>10916087103</v>
      </c>
      <c r="AB20" s="5"/>
      <c r="AC20" s="5">
        <v>25700</v>
      </c>
      <c r="AD20" s="3"/>
      <c r="AE20" s="5">
        <v>681380</v>
      </c>
      <c r="AF20" s="3"/>
      <c r="AG20" s="5">
        <v>16922911975</v>
      </c>
      <c r="AH20" s="3"/>
      <c r="AI20" s="5">
        <v>17508292046</v>
      </c>
      <c r="AJ20" s="3"/>
      <c r="AK20" s="10">
        <v>9.9283989745970933E-4</v>
      </c>
      <c r="AL20" s="3"/>
      <c r="AM20" s="3"/>
      <c r="AN20" s="3"/>
    </row>
    <row r="21" spans="1:40">
      <c r="A21" s="1" t="s">
        <v>113</v>
      </c>
      <c r="C21" s="3" t="s">
        <v>80</v>
      </c>
      <c r="D21" s="3"/>
      <c r="E21" s="3" t="s">
        <v>80</v>
      </c>
      <c r="F21" s="3"/>
      <c r="G21" s="3" t="s">
        <v>114</v>
      </c>
      <c r="H21" s="3"/>
      <c r="I21" s="3" t="s">
        <v>115</v>
      </c>
      <c r="J21" s="3"/>
      <c r="K21" s="5">
        <v>0</v>
      </c>
      <c r="L21" s="3"/>
      <c r="M21" s="5">
        <v>0</v>
      </c>
      <c r="N21" s="3"/>
      <c r="O21" s="5">
        <v>533636</v>
      </c>
      <c r="P21" s="3"/>
      <c r="Q21" s="5">
        <v>429682867024</v>
      </c>
      <c r="R21" s="3"/>
      <c r="S21" s="5">
        <v>479641140563</v>
      </c>
      <c r="T21" s="3"/>
      <c r="U21" s="5">
        <v>0</v>
      </c>
      <c r="V21" s="3"/>
      <c r="W21" s="5">
        <v>0</v>
      </c>
      <c r="X21" s="3"/>
      <c r="Y21" s="5">
        <v>0</v>
      </c>
      <c r="Z21" s="3"/>
      <c r="AA21" s="5">
        <v>0</v>
      </c>
      <c r="AB21" s="5"/>
      <c r="AC21" s="5">
        <v>533636</v>
      </c>
      <c r="AD21" s="3"/>
      <c r="AE21" s="5">
        <v>916070</v>
      </c>
      <c r="AF21" s="3"/>
      <c r="AG21" s="5">
        <v>429682867024</v>
      </c>
      <c r="AH21" s="3"/>
      <c r="AI21" s="5">
        <v>488759326832</v>
      </c>
      <c r="AJ21" s="3"/>
      <c r="AK21" s="10">
        <v>2.7715996435256136E-2</v>
      </c>
      <c r="AL21" s="3"/>
      <c r="AM21" s="3"/>
      <c r="AN21" s="3"/>
    </row>
    <row r="22" spans="1:40">
      <c r="A22" s="1" t="s">
        <v>116</v>
      </c>
      <c r="C22" s="3" t="s">
        <v>80</v>
      </c>
      <c r="D22" s="3"/>
      <c r="E22" s="3" t="s">
        <v>80</v>
      </c>
      <c r="F22" s="3"/>
      <c r="G22" s="3" t="s">
        <v>93</v>
      </c>
      <c r="H22" s="3"/>
      <c r="I22" s="3" t="s">
        <v>101</v>
      </c>
      <c r="J22" s="3"/>
      <c r="K22" s="5">
        <v>0</v>
      </c>
      <c r="L22" s="3"/>
      <c r="M22" s="5">
        <v>0</v>
      </c>
      <c r="N22" s="3"/>
      <c r="O22" s="5">
        <v>65200</v>
      </c>
      <c r="P22" s="3"/>
      <c r="Q22" s="5">
        <v>42069698629</v>
      </c>
      <c r="R22" s="3"/>
      <c r="S22" s="5">
        <v>42576357636</v>
      </c>
      <c r="T22" s="3"/>
      <c r="U22" s="5">
        <v>0</v>
      </c>
      <c r="V22" s="3"/>
      <c r="W22" s="5">
        <v>0</v>
      </c>
      <c r="X22" s="3"/>
      <c r="Y22" s="5">
        <v>0</v>
      </c>
      <c r="Z22" s="3"/>
      <c r="AA22" s="5">
        <v>0</v>
      </c>
      <c r="AB22" s="5"/>
      <c r="AC22" s="5">
        <v>65200</v>
      </c>
      <c r="AD22" s="3"/>
      <c r="AE22" s="5">
        <v>667940</v>
      </c>
      <c r="AF22" s="3"/>
      <c r="AG22" s="5">
        <v>42069698629</v>
      </c>
      <c r="AH22" s="3"/>
      <c r="AI22" s="5">
        <v>43541794619</v>
      </c>
      <c r="AJ22" s="3"/>
      <c r="AK22" s="10">
        <v>2.4691175353461249E-3</v>
      </c>
      <c r="AL22" s="3"/>
      <c r="AM22" s="3"/>
      <c r="AN22" s="3"/>
    </row>
    <row r="23" spans="1:40">
      <c r="A23" s="1" t="s">
        <v>117</v>
      </c>
      <c r="C23" s="3" t="s">
        <v>80</v>
      </c>
      <c r="D23" s="3"/>
      <c r="E23" s="3" t="s">
        <v>80</v>
      </c>
      <c r="F23" s="3"/>
      <c r="G23" s="3" t="s">
        <v>118</v>
      </c>
      <c r="H23" s="3"/>
      <c r="I23" s="3" t="s">
        <v>119</v>
      </c>
      <c r="J23" s="3"/>
      <c r="K23" s="5">
        <v>0</v>
      </c>
      <c r="L23" s="3"/>
      <c r="M23" s="5">
        <v>0</v>
      </c>
      <c r="N23" s="3"/>
      <c r="O23" s="5">
        <v>89244</v>
      </c>
      <c r="P23" s="3"/>
      <c r="Q23" s="5">
        <v>66071195759</v>
      </c>
      <c r="R23" s="3"/>
      <c r="S23" s="5">
        <v>77538979512</v>
      </c>
      <c r="T23" s="3"/>
      <c r="U23" s="5">
        <v>0</v>
      </c>
      <c r="V23" s="3"/>
      <c r="W23" s="5">
        <v>0</v>
      </c>
      <c r="X23" s="3"/>
      <c r="Y23" s="5">
        <v>0</v>
      </c>
      <c r="Z23" s="3"/>
      <c r="AA23" s="5">
        <v>0</v>
      </c>
      <c r="AB23" s="5"/>
      <c r="AC23" s="5">
        <v>89244</v>
      </c>
      <c r="AD23" s="3"/>
      <c r="AE23" s="5">
        <v>882110</v>
      </c>
      <c r="AF23" s="3"/>
      <c r="AG23" s="5">
        <v>66071195759</v>
      </c>
      <c r="AH23" s="3"/>
      <c r="AI23" s="5">
        <v>78708756291</v>
      </c>
      <c r="AJ23" s="3"/>
      <c r="AK23" s="10">
        <v>4.4633247674773042E-3</v>
      </c>
      <c r="AL23" s="3"/>
      <c r="AM23" s="3"/>
      <c r="AN23" s="3"/>
    </row>
    <row r="24" spans="1:40">
      <c r="A24" s="1" t="s">
        <v>120</v>
      </c>
      <c r="C24" s="3" t="s">
        <v>80</v>
      </c>
      <c r="D24" s="3"/>
      <c r="E24" s="3" t="s">
        <v>80</v>
      </c>
      <c r="F24" s="3"/>
      <c r="G24" s="3" t="s">
        <v>121</v>
      </c>
      <c r="H24" s="3"/>
      <c r="I24" s="3" t="s">
        <v>122</v>
      </c>
      <c r="J24" s="3"/>
      <c r="K24" s="5">
        <v>0</v>
      </c>
      <c r="L24" s="3"/>
      <c r="M24" s="5">
        <v>0</v>
      </c>
      <c r="N24" s="3"/>
      <c r="O24" s="5">
        <v>136625</v>
      </c>
      <c r="P24" s="3"/>
      <c r="Q24" s="5">
        <v>105355966053</v>
      </c>
      <c r="R24" s="3"/>
      <c r="S24" s="5">
        <v>111978044050</v>
      </c>
      <c r="T24" s="3"/>
      <c r="U24" s="5">
        <v>0</v>
      </c>
      <c r="V24" s="3"/>
      <c r="W24" s="5">
        <v>0</v>
      </c>
      <c r="X24" s="3"/>
      <c r="Y24" s="5">
        <v>0</v>
      </c>
      <c r="Z24" s="3"/>
      <c r="AA24" s="5">
        <v>0</v>
      </c>
      <c r="AB24" s="5"/>
      <c r="AC24" s="5">
        <v>136625</v>
      </c>
      <c r="AD24" s="3"/>
      <c r="AE24" s="5">
        <v>831850</v>
      </c>
      <c r="AF24" s="3"/>
      <c r="AG24" s="5">
        <v>105355966053</v>
      </c>
      <c r="AH24" s="3"/>
      <c r="AI24" s="5">
        <v>113630906914</v>
      </c>
      <c r="AJ24" s="3"/>
      <c r="AK24" s="10">
        <v>6.4436495388780152E-3</v>
      </c>
      <c r="AL24" s="3"/>
      <c r="AM24" s="3"/>
      <c r="AN24" s="3"/>
    </row>
    <row r="25" spans="1:40">
      <c r="A25" s="1" t="s">
        <v>123</v>
      </c>
      <c r="C25" s="3" t="s">
        <v>80</v>
      </c>
      <c r="D25" s="3"/>
      <c r="E25" s="3" t="s">
        <v>80</v>
      </c>
      <c r="F25" s="3"/>
      <c r="G25" s="3" t="s">
        <v>124</v>
      </c>
      <c r="H25" s="3"/>
      <c r="I25" s="3" t="s">
        <v>125</v>
      </c>
      <c r="J25" s="3"/>
      <c r="K25" s="5">
        <v>0</v>
      </c>
      <c r="L25" s="3"/>
      <c r="M25" s="5">
        <v>0</v>
      </c>
      <c r="N25" s="3"/>
      <c r="O25" s="5">
        <v>36370</v>
      </c>
      <c r="P25" s="3"/>
      <c r="Q25" s="5">
        <v>29230363038</v>
      </c>
      <c r="R25" s="3"/>
      <c r="S25" s="5">
        <v>31155440652</v>
      </c>
      <c r="T25" s="3"/>
      <c r="U25" s="5">
        <v>0</v>
      </c>
      <c r="V25" s="3"/>
      <c r="W25" s="5">
        <v>0</v>
      </c>
      <c r="X25" s="3"/>
      <c r="Y25" s="5">
        <v>0</v>
      </c>
      <c r="Z25" s="3"/>
      <c r="AA25" s="5">
        <v>0</v>
      </c>
      <c r="AB25" s="5"/>
      <c r="AC25" s="5">
        <v>36370</v>
      </c>
      <c r="AD25" s="3"/>
      <c r="AE25" s="5">
        <v>870200</v>
      </c>
      <c r="AF25" s="3"/>
      <c r="AG25" s="5">
        <v>29230363038</v>
      </c>
      <c r="AH25" s="3"/>
      <c r="AI25" s="5">
        <v>31643437587</v>
      </c>
      <c r="AJ25" s="3"/>
      <c r="AK25" s="10">
        <v>1.7943993192829672E-3</v>
      </c>
      <c r="AL25" s="3"/>
      <c r="AM25" s="3"/>
      <c r="AN25" s="3"/>
    </row>
    <row r="26" spans="1:40">
      <c r="A26" s="1" t="s">
        <v>126</v>
      </c>
      <c r="C26" s="3" t="s">
        <v>80</v>
      </c>
      <c r="D26" s="3"/>
      <c r="E26" s="3" t="s">
        <v>80</v>
      </c>
      <c r="F26" s="3"/>
      <c r="G26" s="3" t="s">
        <v>127</v>
      </c>
      <c r="H26" s="3"/>
      <c r="I26" s="3" t="s">
        <v>128</v>
      </c>
      <c r="J26" s="3"/>
      <c r="K26" s="5">
        <v>18</v>
      </c>
      <c r="L26" s="3"/>
      <c r="M26" s="5">
        <v>18</v>
      </c>
      <c r="N26" s="3"/>
      <c r="O26" s="5">
        <v>200000</v>
      </c>
      <c r="P26" s="3"/>
      <c r="Q26" s="5">
        <v>195760000000</v>
      </c>
      <c r="R26" s="3"/>
      <c r="S26" s="5">
        <v>196164438750</v>
      </c>
      <c r="T26" s="3"/>
      <c r="U26" s="5">
        <v>0</v>
      </c>
      <c r="V26" s="3"/>
      <c r="W26" s="5">
        <v>0</v>
      </c>
      <c r="X26" s="3"/>
      <c r="Y26" s="5">
        <v>0</v>
      </c>
      <c r="Z26" s="3"/>
      <c r="AA26" s="5">
        <v>0</v>
      </c>
      <c r="AB26" s="5"/>
      <c r="AC26" s="5">
        <v>200000</v>
      </c>
      <c r="AD26" s="3"/>
      <c r="AE26" s="5">
        <v>981000</v>
      </c>
      <c r="AF26" s="3"/>
      <c r="AG26" s="5">
        <v>195760000000</v>
      </c>
      <c r="AH26" s="3"/>
      <c r="AI26" s="5">
        <v>196164438750</v>
      </c>
      <c r="AJ26" s="3"/>
      <c r="AK26" s="10">
        <v>1.1123865237231228E-2</v>
      </c>
      <c r="AL26" s="3"/>
      <c r="AM26" s="3"/>
      <c r="AN26" s="3"/>
    </row>
    <row r="27" spans="1:40">
      <c r="A27" s="1" t="s">
        <v>129</v>
      </c>
      <c r="C27" s="3" t="s">
        <v>80</v>
      </c>
      <c r="D27" s="3"/>
      <c r="E27" s="3" t="s">
        <v>80</v>
      </c>
      <c r="F27" s="3"/>
      <c r="G27" s="3" t="s">
        <v>130</v>
      </c>
      <c r="H27" s="3"/>
      <c r="I27" s="3" t="s">
        <v>131</v>
      </c>
      <c r="J27" s="3"/>
      <c r="K27" s="5">
        <v>18</v>
      </c>
      <c r="L27" s="3"/>
      <c r="M27" s="5">
        <v>18</v>
      </c>
      <c r="N27" s="3"/>
      <c r="O27" s="5">
        <v>50000</v>
      </c>
      <c r="P27" s="3"/>
      <c r="Q27" s="5">
        <v>47626000000</v>
      </c>
      <c r="R27" s="3"/>
      <c r="S27" s="5">
        <v>47634364706</v>
      </c>
      <c r="T27" s="3"/>
      <c r="U27" s="5">
        <v>0</v>
      </c>
      <c r="V27" s="3"/>
      <c r="W27" s="5">
        <v>0</v>
      </c>
      <c r="X27" s="3"/>
      <c r="Y27" s="5">
        <v>0</v>
      </c>
      <c r="Z27" s="3"/>
      <c r="AA27" s="5">
        <v>0</v>
      </c>
      <c r="AB27" s="5"/>
      <c r="AC27" s="5">
        <v>50000</v>
      </c>
      <c r="AD27" s="3"/>
      <c r="AE27" s="5">
        <v>1000000</v>
      </c>
      <c r="AF27" s="3"/>
      <c r="AG27" s="5">
        <v>47626000000</v>
      </c>
      <c r="AH27" s="3"/>
      <c r="AI27" s="5">
        <v>49990937507</v>
      </c>
      <c r="AJ27" s="3"/>
      <c r="AK27" s="10">
        <v>2.8348280421078564E-3</v>
      </c>
      <c r="AL27" s="3"/>
      <c r="AM27" s="3"/>
      <c r="AN27" s="3"/>
    </row>
    <row r="28" spans="1:40">
      <c r="A28" s="1" t="s">
        <v>132</v>
      </c>
      <c r="C28" s="3" t="s">
        <v>80</v>
      </c>
      <c r="D28" s="3"/>
      <c r="E28" s="3" t="s">
        <v>80</v>
      </c>
      <c r="F28" s="3"/>
      <c r="G28" s="3" t="s">
        <v>133</v>
      </c>
      <c r="H28" s="3"/>
      <c r="I28" s="3" t="s">
        <v>134</v>
      </c>
      <c r="J28" s="3"/>
      <c r="K28" s="5">
        <v>16</v>
      </c>
      <c r="L28" s="3"/>
      <c r="M28" s="5">
        <v>16</v>
      </c>
      <c r="N28" s="3"/>
      <c r="O28" s="5">
        <v>200000</v>
      </c>
      <c r="P28" s="3"/>
      <c r="Q28" s="5">
        <v>187082000000</v>
      </c>
      <c r="R28" s="3"/>
      <c r="S28" s="5">
        <v>195962475362</v>
      </c>
      <c r="T28" s="3"/>
      <c r="U28" s="5">
        <v>0</v>
      </c>
      <c r="V28" s="3"/>
      <c r="W28" s="5">
        <v>0</v>
      </c>
      <c r="X28" s="3"/>
      <c r="Y28" s="5">
        <v>0</v>
      </c>
      <c r="Z28" s="3"/>
      <c r="AA28" s="5">
        <v>0</v>
      </c>
      <c r="AB28" s="5"/>
      <c r="AC28" s="5">
        <v>200000</v>
      </c>
      <c r="AD28" s="3"/>
      <c r="AE28" s="5">
        <v>970830</v>
      </c>
      <c r="AF28" s="3"/>
      <c r="AG28" s="5">
        <v>187082000000</v>
      </c>
      <c r="AH28" s="3"/>
      <c r="AI28" s="5">
        <v>194130807412</v>
      </c>
      <c r="AJ28" s="3"/>
      <c r="AK28" s="10">
        <v>1.1008544432449927E-2</v>
      </c>
      <c r="AL28" s="3"/>
      <c r="AM28" s="3"/>
      <c r="AN28" s="3"/>
    </row>
    <row r="29" spans="1:40">
      <c r="A29" s="1" t="s">
        <v>135</v>
      </c>
      <c r="C29" s="3" t="s">
        <v>80</v>
      </c>
      <c r="D29" s="3"/>
      <c r="E29" s="3" t="s">
        <v>80</v>
      </c>
      <c r="F29" s="3"/>
      <c r="G29" s="3" t="s">
        <v>136</v>
      </c>
      <c r="H29" s="3"/>
      <c r="I29" s="3" t="s">
        <v>137</v>
      </c>
      <c r="J29" s="3"/>
      <c r="K29" s="5">
        <v>18</v>
      </c>
      <c r="L29" s="3"/>
      <c r="M29" s="5">
        <v>18</v>
      </c>
      <c r="N29" s="3"/>
      <c r="O29" s="5">
        <v>200000</v>
      </c>
      <c r="P29" s="3"/>
      <c r="Q29" s="5">
        <v>199292727312</v>
      </c>
      <c r="R29" s="3"/>
      <c r="S29" s="5">
        <v>198993925812</v>
      </c>
      <c r="T29" s="3"/>
      <c r="U29" s="5">
        <v>0</v>
      </c>
      <c r="V29" s="3"/>
      <c r="W29" s="5">
        <v>0</v>
      </c>
      <c r="X29" s="3"/>
      <c r="Y29" s="5">
        <v>0</v>
      </c>
      <c r="Z29" s="3"/>
      <c r="AA29" s="5">
        <v>0</v>
      </c>
      <c r="AB29" s="5"/>
      <c r="AC29" s="5">
        <v>200000</v>
      </c>
      <c r="AD29" s="3"/>
      <c r="AE29" s="5">
        <v>995150</v>
      </c>
      <c r="AF29" s="3"/>
      <c r="AG29" s="5">
        <v>199292727312</v>
      </c>
      <c r="AH29" s="3"/>
      <c r="AI29" s="5">
        <v>198993925812</v>
      </c>
      <c r="AJ29" s="3"/>
      <c r="AK29" s="10">
        <v>1.1284316504386179E-2</v>
      </c>
      <c r="AL29" s="3"/>
      <c r="AM29" s="3"/>
      <c r="AN29" s="3"/>
    </row>
    <row r="30" spans="1:40" ht="25.5" thickBo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3">
        <f>SUM(Q9:Q29)</f>
        <v>2279053379348</v>
      </c>
      <c r="R30" s="3"/>
      <c r="S30" s="13">
        <f>SUM(S9:S29)</f>
        <v>2466020861105</v>
      </c>
      <c r="T30" s="3"/>
      <c r="U30" s="3"/>
      <c r="V30" s="3"/>
      <c r="W30" s="13">
        <f>SUM(W9:W29)</f>
        <v>0</v>
      </c>
      <c r="X30" s="3"/>
      <c r="Y30" s="3"/>
      <c r="Z30" s="3"/>
      <c r="AA30" s="13">
        <f>SUM(AA9:AA29)</f>
        <v>162237927062</v>
      </c>
      <c r="AB30" s="3"/>
      <c r="AC30" s="3"/>
      <c r="AD30" s="3"/>
      <c r="AE30" s="3"/>
      <c r="AF30" s="3"/>
      <c r="AG30" s="13">
        <f>SUM(AG9:AG29)</f>
        <v>2135132620404</v>
      </c>
      <c r="AH30" s="3"/>
      <c r="AI30" s="13">
        <f>SUM(AI9:AI29)</f>
        <v>2332947225960</v>
      </c>
      <c r="AJ30" s="3"/>
      <c r="AK30" s="11">
        <f>SUM(AK9:AK29)</f>
        <v>0.13229406263663884</v>
      </c>
      <c r="AL30" s="3"/>
      <c r="AM30" s="3"/>
      <c r="AN30" s="3"/>
    </row>
    <row r="31" spans="1:40" ht="25.5" thickTop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5"/>
      <c r="AJ31" s="3"/>
      <c r="AK31" s="3"/>
      <c r="AL31" s="3"/>
      <c r="AM31" s="3"/>
      <c r="AN31" s="3"/>
    </row>
    <row r="32" spans="1:40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5"/>
      <c r="AJ32" s="3"/>
      <c r="AK32" s="3"/>
      <c r="AL32" s="3"/>
      <c r="AM32" s="3"/>
      <c r="AN32" s="3"/>
    </row>
    <row r="33" spans="3:40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3:40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3:40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4"/>
  <sheetViews>
    <sheetView rightToLeft="1" workbookViewId="0">
      <selection activeCell="S10" sqref="S10"/>
    </sheetView>
  </sheetViews>
  <sheetFormatPr defaultRowHeight="24.75"/>
  <cols>
    <col min="1" max="1" width="29.5703125" style="1" bestFit="1" customWidth="1"/>
    <col min="2" max="2" width="1" style="1" customWidth="1"/>
    <col min="3" max="3" width="31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4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3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6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26.25">
      <c r="A6" s="19" t="s">
        <v>139</v>
      </c>
      <c r="C6" s="18" t="s">
        <v>140</v>
      </c>
      <c r="D6" s="18" t="s">
        <v>140</v>
      </c>
      <c r="E6" s="18" t="s">
        <v>140</v>
      </c>
      <c r="F6" s="18" t="s">
        <v>140</v>
      </c>
      <c r="G6" s="18" t="s">
        <v>140</v>
      </c>
      <c r="H6" s="18" t="s">
        <v>140</v>
      </c>
      <c r="I6" s="18" t="s">
        <v>140</v>
      </c>
      <c r="K6" s="18" t="s">
        <v>276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1" ht="26.25">
      <c r="A7" s="18" t="s">
        <v>139</v>
      </c>
      <c r="C7" s="18" t="s">
        <v>141</v>
      </c>
      <c r="E7" s="18" t="s">
        <v>142</v>
      </c>
      <c r="G7" s="18" t="s">
        <v>143</v>
      </c>
      <c r="I7" s="18" t="s">
        <v>77</v>
      </c>
      <c r="K7" s="18" t="s">
        <v>144</v>
      </c>
      <c r="M7" s="18" t="s">
        <v>145</v>
      </c>
      <c r="O7" s="18" t="s">
        <v>146</v>
      </c>
      <c r="Q7" s="18" t="s">
        <v>144</v>
      </c>
      <c r="S7" s="18" t="s">
        <v>138</v>
      </c>
    </row>
    <row r="8" spans="1:21">
      <c r="A8" s="1" t="s">
        <v>147</v>
      </c>
      <c r="C8" s="3" t="s">
        <v>148</v>
      </c>
      <c r="D8" s="3"/>
      <c r="E8" s="3" t="s">
        <v>149</v>
      </c>
      <c r="F8" s="3"/>
      <c r="G8" s="3" t="s">
        <v>150</v>
      </c>
      <c r="H8" s="3"/>
      <c r="I8" s="5">
        <v>8</v>
      </c>
      <c r="J8" s="3"/>
      <c r="K8" s="5">
        <v>49116475670</v>
      </c>
      <c r="L8" s="3"/>
      <c r="M8" s="5">
        <v>187594587983</v>
      </c>
      <c r="N8" s="3"/>
      <c r="O8" s="5">
        <v>232541510050</v>
      </c>
      <c r="P8" s="3"/>
      <c r="Q8" s="5">
        <v>4169553603</v>
      </c>
      <c r="R8" s="3"/>
      <c r="S8" s="10">
        <v>2.3644220468672442E-4</v>
      </c>
      <c r="T8" s="3"/>
      <c r="U8" s="3"/>
    </row>
    <row r="9" spans="1:21">
      <c r="A9" s="1" t="s">
        <v>151</v>
      </c>
      <c r="C9" s="3" t="s">
        <v>152</v>
      </c>
      <c r="D9" s="3"/>
      <c r="E9" s="3" t="s">
        <v>149</v>
      </c>
      <c r="F9" s="3"/>
      <c r="G9" s="3" t="s">
        <v>153</v>
      </c>
      <c r="H9" s="3"/>
      <c r="I9" s="5">
        <v>8</v>
      </c>
      <c r="J9" s="3"/>
      <c r="K9" s="5">
        <v>21751655725</v>
      </c>
      <c r="L9" s="3"/>
      <c r="M9" s="5">
        <v>582838386407</v>
      </c>
      <c r="N9" s="3"/>
      <c r="O9" s="5">
        <v>429488585897</v>
      </c>
      <c r="P9" s="3"/>
      <c r="Q9" s="5">
        <v>175101456235</v>
      </c>
      <c r="R9" s="3"/>
      <c r="S9" s="10">
        <v>9.9294500798049554E-3</v>
      </c>
      <c r="T9" s="3"/>
      <c r="U9" s="3"/>
    </row>
    <row r="10" spans="1:21">
      <c r="A10" s="1" t="s">
        <v>154</v>
      </c>
      <c r="C10" s="3" t="s">
        <v>155</v>
      </c>
      <c r="D10" s="3"/>
      <c r="E10" s="3" t="s">
        <v>149</v>
      </c>
      <c r="F10" s="3"/>
      <c r="G10" s="3" t="s">
        <v>91</v>
      </c>
      <c r="H10" s="3"/>
      <c r="I10" s="5">
        <v>8</v>
      </c>
      <c r="J10" s="3"/>
      <c r="K10" s="5">
        <v>0</v>
      </c>
      <c r="L10" s="3"/>
      <c r="M10" s="5">
        <v>116266000000</v>
      </c>
      <c r="N10" s="3"/>
      <c r="O10" s="5">
        <v>10000000</v>
      </c>
      <c r="P10" s="3"/>
      <c r="Q10" s="5">
        <v>116256000000</v>
      </c>
      <c r="R10" s="3"/>
      <c r="S10" s="10">
        <v>6.5925102697522112E-3</v>
      </c>
      <c r="T10" s="3"/>
      <c r="U10" s="3"/>
    </row>
    <row r="11" spans="1:21" ht="25.5" thickBot="1">
      <c r="C11" s="3"/>
      <c r="D11" s="3"/>
      <c r="E11" s="3"/>
      <c r="F11" s="3"/>
      <c r="G11" s="3"/>
      <c r="H11" s="3"/>
      <c r="I11" s="3"/>
      <c r="J11" s="3"/>
      <c r="K11" s="13">
        <f>SUM(K8:K10)</f>
        <v>70868131395</v>
      </c>
      <c r="L11" s="3"/>
      <c r="M11" s="13">
        <f>SUM(M8:M10)</f>
        <v>886698974390</v>
      </c>
      <c r="N11" s="3"/>
      <c r="O11" s="13">
        <f>SUM(O8:O10)</f>
        <v>662040095947</v>
      </c>
      <c r="P11" s="3"/>
      <c r="Q11" s="13">
        <f>SUM(Q8:Q10)</f>
        <v>295527009838</v>
      </c>
      <c r="R11" s="3"/>
      <c r="S11" s="11">
        <f>SUM(S8:S10)</f>
        <v>1.6758402554243892E-2</v>
      </c>
      <c r="T11" s="3"/>
      <c r="U11" s="3"/>
    </row>
    <row r="12" spans="1:21" ht="25.5" thickTop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workbookViewId="0">
      <selection activeCell="G13" sqref="G13"/>
    </sheetView>
  </sheetViews>
  <sheetFormatPr defaultRowHeight="24.75"/>
  <cols>
    <col min="1" max="1" width="28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3" style="1" bestFit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0" width="22.28515625" style="1" bestFit="1" customWidth="1"/>
    <col min="11" max="11" width="16.28515625" style="1" bestFit="1" customWidth="1"/>
    <col min="12" max="16384" width="9.140625" style="1"/>
  </cols>
  <sheetData>
    <row r="2" spans="1:11" ht="26.25">
      <c r="A2" s="19" t="s">
        <v>0</v>
      </c>
      <c r="B2" s="19"/>
      <c r="C2" s="19"/>
      <c r="D2" s="19"/>
      <c r="E2" s="19"/>
      <c r="F2" s="19"/>
      <c r="G2" s="19"/>
    </row>
    <row r="3" spans="1:11" ht="26.25">
      <c r="A3" s="19" t="s">
        <v>156</v>
      </c>
      <c r="B3" s="19"/>
      <c r="C3" s="19"/>
      <c r="D3" s="19"/>
      <c r="E3" s="19"/>
      <c r="F3" s="19"/>
      <c r="G3" s="19"/>
    </row>
    <row r="4" spans="1:11" ht="26.25">
      <c r="A4" s="19" t="s">
        <v>2</v>
      </c>
      <c r="B4" s="19"/>
      <c r="C4" s="19"/>
      <c r="D4" s="19"/>
      <c r="E4" s="19"/>
      <c r="F4" s="19"/>
      <c r="G4" s="19"/>
    </row>
    <row r="6" spans="1:11" ht="26.25">
      <c r="A6" s="18" t="s">
        <v>160</v>
      </c>
      <c r="C6" s="18" t="s">
        <v>144</v>
      </c>
      <c r="E6" s="18" t="s">
        <v>263</v>
      </c>
      <c r="G6" s="18" t="s">
        <v>13</v>
      </c>
    </row>
    <row r="7" spans="1:11">
      <c r="A7" s="1" t="s">
        <v>273</v>
      </c>
      <c r="C7" s="6">
        <f>'سرمایه‌گذاری در سهام'!I78</f>
        <v>-475744035367</v>
      </c>
      <c r="D7" s="6"/>
      <c r="E7" s="10">
        <f>C7/$C$11</f>
        <v>1.1336216875833398</v>
      </c>
      <c r="F7" s="6"/>
      <c r="G7" s="10">
        <v>-2.6977940398175637E-2</v>
      </c>
      <c r="H7" s="6"/>
      <c r="I7" s="6"/>
      <c r="J7" s="6"/>
      <c r="K7" s="6"/>
    </row>
    <row r="8" spans="1:11">
      <c r="A8" s="1" t="s">
        <v>274</v>
      </c>
      <c r="C8" s="6">
        <f>'سرمایه‌گذاری در اوراق بهادار'!I44</f>
        <v>55798342141</v>
      </c>
      <c r="D8" s="6"/>
      <c r="E8" s="10">
        <f t="shared" ref="E8:E10" si="0">C8/$C$11</f>
        <v>-0.1329584946523549</v>
      </c>
      <c r="F8" s="6"/>
      <c r="G8" s="10">
        <v>3.1641476018415401E-3</v>
      </c>
      <c r="H8" s="6"/>
      <c r="I8" s="6"/>
      <c r="J8" s="6"/>
      <c r="K8" s="6"/>
    </row>
    <row r="9" spans="1:11">
      <c r="A9" s="1" t="s">
        <v>275</v>
      </c>
      <c r="C9" s="6">
        <f>'درآمد سپرده بانکی'!E10</f>
        <v>278194640</v>
      </c>
      <c r="D9" s="6"/>
      <c r="E9" s="10">
        <f t="shared" si="0"/>
        <v>-6.6289318168783319E-4</v>
      </c>
      <c r="F9" s="6"/>
      <c r="G9" s="10">
        <v>1.577553864910215E-5</v>
      </c>
      <c r="H9" s="6"/>
      <c r="I9" s="6"/>
      <c r="J9" s="6"/>
      <c r="K9" s="6"/>
    </row>
    <row r="10" spans="1:11">
      <c r="A10" s="1" t="s">
        <v>270</v>
      </c>
      <c r="C10" s="6">
        <f>'سایر درآمدها'!C11</f>
        <v>125795</v>
      </c>
      <c r="D10" s="6"/>
      <c r="E10" s="10">
        <f t="shared" si="0"/>
        <v>-2.9974929707639582E-7</v>
      </c>
      <c r="F10" s="6"/>
      <c r="G10" s="10">
        <v>7.133436806560345E-9</v>
      </c>
      <c r="H10" s="6"/>
      <c r="I10" s="6"/>
      <c r="J10" s="6"/>
      <c r="K10" s="6"/>
    </row>
    <row r="11" spans="1:11" ht="25.5" thickBot="1">
      <c r="C11" s="8">
        <f>SUM(C7:C10)</f>
        <v>-419667372791</v>
      </c>
      <c r="D11" s="6"/>
      <c r="E11" s="11">
        <f>SUM(E7:E10)</f>
        <v>0.99999999999999989</v>
      </c>
      <c r="F11" s="6"/>
      <c r="G11" s="11">
        <f>SUM(G7:G10)</f>
        <v>-2.3798010124248186E-2</v>
      </c>
      <c r="H11" s="6"/>
      <c r="I11" s="6"/>
      <c r="J11" s="6"/>
      <c r="K11" s="6"/>
    </row>
    <row r="12" spans="1:11" ht="25.5" thickTop="1"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C13" s="6"/>
      <c r="D13" s="6"/>
      <c r="E13" s="6"/>
      <c r="F13" s="6"/>
      <c r="G13" s="6"/>
      <c r="H13" s="6"/>
      <c r="I13" s="6"/>
      <c r="J13" s="12"/>
      <c r="K13" s="6"/>
    </row>
    <row r="14" spans="1:11">
      <c r="C14" s="6"/>
      <c r="D14" s="6"/>
      <c r="E14" s="6"/>
      <c r="F14" s="6"/>
      <c r="G14" s="6"/>
      <c r="H14" s="6"/>
      <c r="I14" s="6"/>
      <c r="J14" s="6"/>
      <c r="K14" s="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K22" sqref="K22"/>
    </sheetView>
  </sheetViews>
  <sheetFormatPr defaultRowHeight="24.75"/>
  <cols>
    <col min="1" max="1" width="39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6.25">
      <c r="A6" s="18" t="s">
        <v>157</v>
      </c>
      <c r="B6" s="18" t="s">
        <v>157</v>
      </c>
      <c r="C6" s="18" t="s">
        <v>157</v>
      </c>
      <c r="D6" s="18" t="s">
        <v>157</v>
      </c>
      <c r="E6" s="18" t="s">
        <v>157</v>
      </c>
      <c r="F6" s="18" t="s">
        <v>157</v>
      </c>
      <c r="G6" s="18" t="s">
        <v>157</v>
      </c>
      <c r="I6" s="18" t="s">
        <v>158</v>
      </c>
      <c r="J6" s="18" t="s">
        <v>158</v>
      </c>
      <c r="K6" s="18" t="s">
        <v>158</v>
      </c>
      <c r="L6" s="18" t="s">
        <v>158</v>
      </c>
      <c r="M6" s="18" t="s">
        <v>158</v>
      </c>
      <c r="O6" s="18" t="s">
        <v>159</v>
      </c>
      <c r="P6" s="18" t="s">
        <v>159</v>
      </c>
      <c r="Q6" s="18" t="s">
        <v>159</v>
      </c>
      <c r="R6" s="18" t="s">
        <v>159</v>
      </c>
      <c r="S6" s="18" t="s">
        <v>159</v>
      </c>
    </row>
    <row r="7" spans="1:19" ht="26.25">
      <c r="A7" s="18" t="s">
        <v>160</v>
      </c>
      <c r="C7" s="18" t="s">
        <v>161</v>
      </c>
      <c r="E7" s="18" t="s">
        <v>76</v>
      </c>
      <c r="G7" s="18" t="s">
        <v>77</v>
      </c>
      <c r="I7" s="18" t="s">
        <v>162</v>
      </c>
      <c r="K7" s="18" t="s">
        <v>163</v>
      </c>
      <c r="M7" s="18" t="s">
        <v>164</v>
      </c>
      <c r="O7" s="18" t="s">
        <v>162</v>
      </c>
      <c r="Q7" s="18" t="s">
        <v>163</v>
      </c>
      <c r="S7" s="18" t="s">
        <v>164</v>
      </c>
    </row>
    <row r="8" spans="1:19">
      <c r="A8" s="1" t="s">
        <v>129</v>
      </c>
      <c r="C8" s="3" t="s">
        <v>277</v>
      </c>
      <c r="E8" s="3" t="s">
        <v>131</v>
      </c>
      <c r="F8" s="3"/>
      <c r="G8" s="5">
        <v>18</v>
      </c>
      <c r="H8" s="3"/>
      <c r="I8" s="5">
        <v>758744667</v>
      </c>
      <c r="J8" s="3"/>
      <c r="K8" s="5">
        <v>0</v>
      </c>
      <c r="L8" s="3"/>
      <c r="M8" s="5">
        <v>758744667</v>
      </c>
      <c r="N8" s="3"/>
      <c r="O8" s="5">
        <v>1046194925</v>
      </c>
      <c r="P8" s="3"/>
      <c r="Q8" s="5">
        <v>0</v>
      </c>
      <c r="R8" s="3"/>
      <c r="S8" s="5">
        <v>1046194925</v>
      </c>
    </row>
    <row r="9" spans="1:19">
      <c r="A9" s="1" t="s">
        <v>126</v>
      </c>
      <c r="C9" s="3" t="s">
        <v>277</v>
      </c>
      <c r="E9" s="3" t="s">
        <v>128</v>
      </c>
      <c r="F9" s="3"/>
      <c r="G9" s="5">
        <v>18</v>
      </c>
      <c r="H9" s="3"/>
      <c r="I9" s="5">
        <v>3098134292</v>
      </c>
      <c r="J9" s="3"/>
      <c r="K9" s="5">
        <v>0</v>
      </c>
      <c r="L9" s="3"/>
      <c r="M9" s="5">
        <v>3098134292</v>
      </c>
      <c r="N9" s="3"/>
      <c r="O9" s="5">
        <v>11564480566</v>
      </c>
      <c r="P9" s="3"/>
      <c r="Q9" s="5">
        <v>0</v>
      </c>
      <c r="R9" s="3"/>
      <c r="S9" s="5">
        <v>11564480566</v>
      </c>
    </row>
    <row r="10" spans="1:19">
      <c r="A10" s="1" t="s">
        <v>132</v>
      </c>
      <c r="C10" s="3" t="s">
        <v>277</v>
      </c>
      <c r="E10" s="3" t="s">
        <v>134</v>
      </c>
      <c r="F10" s="3"/>
      <c r="G10" s="5">
        <v>16</v>
      </c>
      <c r="H10" s="3"/>
      <c r="I10" s="5">
        <v>2747511042</v>
      </c>
      <c r="J10" s="3"/>
      <c r="K10" s="5">
        <v>0</v>
      </c>
      <c r="L10" s="3"/>
      <c r="M10" s="5">
        <v>2747511042</v>
      </c>
      <c r="N10" s="3"/>
      <c r="O10" s="5">
        <v>31999999998</v>
      </c>
      <c r="P10" s="3"/>
      <c r="Q10" s="5">
        <v>0</v>
      </c>
      <c r="R10" s="3"/>
      <c r="S10" s="5">
        <v>31999999998</v>
      </c>
    </row>
    <row r="11" spans="1:19">
      <c r="A11" s="1" t="s">
        <v>166</v>
      </c>
      <c r="C11" s="3" t="s">
        <v>277</v>
      </c>
      <c r="E11" s="3" t="s">
        <v>167</v>
      </c>
      <c r="F11" s="3"/>
      <c r="G11" s="5">
        <v>18</v>
      </c>
      <c r="H11" s="3"/>
      <c r="I11" s="5">
        <v>0</v>
      </c>
      <c r="J11" s="3"/>
      <c r="K11" s="5">
        <v>0</v>
      </c>
      <c r="L11" s="3"/>
      <c r="M11" s="5">
        <v>0</v>
      </c>
      <c r="N11" s="3"/>
      <c r="O11" s="5">
        <v>28521010104</v>
      </c>
      <c r="P11" s="3"/>
      <c r="Q11" s="5">
        <v>0</v>
      </c>
      <c r="R11" s="3"/>
      <c r="S11" s="5">
        <v>28521010104</v>
      </c>
    </row>
    <row r="12" spans="1:19">
      <c r="A12" s="1" t="s">
        <v>168</v>
      </c>
      <c r="C12" s="3" t="s">
        <v>277</v>
      </c>
      <c r="E12" s="3" t="s">
        <v>169</v>
      </c>
      <c r="F12" s="3"/>
      <c r="G12" s="5">
        <v>15</v>
      </c>
      <c r="H12" s="3"/>
      <c r="I12" s="5">
        <v>0</v>
      </c>
      <c r="J12" s="3"/>
      <c r="K12" s="5">
        <v>0</v>
      </c>
      <c r="L12" s="3"/>
      <c r="M12" s="5">
        <v>0</v>
      </c>
      <c r="N12" s="3"/>
      <c r="O12" s="5">
        <v>5964657534</v>
      </c>
      <c r="P12" s="3"/>
      <c r="Q12" s="5">
        <v>0</v>
      </c>
      <c r="R12" s="3"/>
      <c r="S12" s="5">
        <v>5964657534</v>
      </c>
    </row>
    <row r="13" spans="1:19">
      <c r="A13" s="1" t="s">
        <v>170</v>
      </c>
      <c r="C13" s="3" t="s">
        <v>277</v>
      </c>
      <c r="E13" s="3" t="s">
        <v>171</v>
      </c>
      <c r="F13" s="3"/>
      <c r="G13" s="5">
        <v>15</v>
      </c>
      <c r="H13" s="3"/>
      <c r="I13" s="5">
        <v>0</v>
      </c>
      <c r="J13" s="3"/>
      <c r="K13" s="5">
        <v>0</v>
      </c>
      <c r="L13" s="3"/>
      <c r="M13" s="5">
        <v>0</v>
      </c>
      <c r="N13" s="3"/>
      <c r="O13" s="5">
        <v>1133478865</v>
      </c>
      <c r="P13" s="3"/>
      <c r="Q13" s="5">
        <v>0</v>
      </c>
      <c r="R13" s="3"/>
      <c r="S13" s="5">
        <v>1133478865</v>
      </c>
    </row>
    <row r="14" spans="1:19">
      <c r="A14" s="1" t="s">
        <v>135</v>
      </c>
      <c r="C14" s="3" t="s">
        <v>277</v>
      </c>
      <c r="E14" s="3" t="s">
        <v>137</v>
      </c>
      <c r="F14" s="3"/>
      <c r="G14" s="5">
        <v>18</v>
      </c>
      <c r="H14" s="3"/>
      <c r="I14" s="5">
        <v>3183231821</v>
      </c>
      <c r="J14" s="3"/>
      <c r="K14" s="5">
        <v>0</v>
      </c>
      <c r="L14" s="3"/>
      <c r="M14" s="5">
        <v>3183231821</v>
      </c>
      <c r="N14" s="3"/>
      <c r="O14" s="5">
        <v>3989906421</v>
      </c>
      <c r="P14" s="3"/>
      <c r="Q14" s="5">
        <v>0</v>
      </c>
      <c r="R14" s="3"/>
      <c r="S14" s="5">
        <v>3989906421</v>
      </c>
    </row>
    <row r="15" spans="1:19">
      <c r="A15" s="1" t="s">
        <v>147</v>
      </c>
      <c r="C15" s="5">
        <v>1</v>
      </c>
      <c r="E15" s="3" t="s">
        <v>165</v>
      </c>
      <c r="F15" s="3"/>
      <c r="G15" s="5">
        <v>0</v>
      </c>
      <c r="H15" s="3"/>
      <c r="I15" s="5">
        <v>174977440</v>
      </c>
      <c r="J15" s="3"/>
      <c r="K15" s="5">
        <v>0</v>
      </c>
      <c r="L15" s="3"/>
      <c r="M15" s="5">
        <v>174977440</v>
      </c>
      <c r="N15" s="3"/>
      <c r="O15" s="5">
        <v>19494094517</v>
      </c>
      <c r="P15" s="3"/>
      <c r="Q15" s="5">
        <v>0</v>
      </c>
      <c r="R15" s="3"/>
      <c r="S15" s="5">
        <v>19494094517</v>
      </c>
    </row>
    <row r="16" spans="1:19">
      <c r="A16" s="1" t="s">
        <v>151</v>
      </c>
      <c r="C16" s="5">
        <v>17</v>
      </c>
      <c r="E16" s="3" t="s">
        <v>165</v>
      </c>
      <c r="F16" s="3"/>
      <c r="G16" s="5">
        <v>0</v>
      </c>
      <c r="H16" s="3"/>
      <c r="I16" s="5">
        <v>103217200</v>
      </c>
      <c r="J16" s="3"/>
      <c r="K16" s="5">
        <v>0</v>
      </c>
      <c r="L16" s="3"/>
      <c r="M16" s="5">
        <v>103217200</v>
      </c>
      <c r="N16" s="3"/>
      <c r="O16" s="5">
        <v>8175889091</v>
      </c>
      <c r="P16" s="3"/>
      <c r="Q16" s="5">
        <v>0</v>
      </c>
      <c r="R16" s="3"/>
      <c r="S16" s="5">
        <v>8175889091</v>
      </c>
    </row>
    <row r="17" spans="5:19" ht="25.5" thickBot="1">
      <c r="E17" s="3"/>
      <c r="F17" s="3"/>
      <c r="G17" s="3"/>
      <c r="H17" s="3"/>
      <c r="I17" s="13">
        <f>SUM(I8:I16)</f>
        <v>10065816462</v>
      </c>
      <c r="J17" s="3"/>
      <c r="K17" s="13">
        <f>SUM(K8:K16)</f>
        <v>0</v>
      </c>
      <c r="L17" s="3"/>
      <c r="M17" s="13">
        <f>SUM(M8:M16)</f>
        <v>10065816462</v>
      </c>
      <c r="N17" s="3"/>
      <c r="O17" s="13">
        <f>SUM(O8:O16)</f>
        <v>111889712021</v>
      </c>
      <c r="P17" s="3"/>
      <c r="Q17" s="13">
        <f>SUM(Q8:Q16)</f>
        <v>0</v>
      </c>
      <c r="R17" s="3"/>
      <c r="S17" s="13">
        <f>SUM(S8:S16)</f>
        <v>111889712021</v>
      </c>
    </row>
    <row r="18" spans="5:19" ht="25.5" thickTop="1">
      <c r="M18" s="2"/>
      <c r="N18" s="2"/>
      <c r="O18" s="2"/>
      <c r="P18" s="2"/>
      <c r="Q18" s="2"/>
      <c r="R18" s="2"/>
      <c r="S18" s="2"/>
    </row>
    <row r="20" spans="5:19">
      <c r="M20" s="2"/>
      <c r="N20" s="2"/>
      <c r="O20" s="2"/>
      <c r="P20" s="2"/>
      <c r="Q20" s="2"/>
      <c r="R20" s="2"/>
      <c r="S20" s="2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0"/>
  <sheetViews>
    <sheetView rightToLeft="1" workbookViewId="0">
      <selection activeCell="S11" sqref="S11"/>
    </sheetView>
  </sheetViews>
  <sheetFormatPr defaultRowHeight="24.75"/>
  <cols>
    <col min="1" max="1" width="35" style="1" bestFit="1" customWidth="1"/>
    <col min="2" max="2" width="1" style="1" customWidth="1"/>
    <col min="3" max="3" width="14" style="1" bestFit="1" customWidth="1"/>
    <col min="4" max="4" width="1" style="1" customWidth="1"/>
    <col min="5" max="5" width="36.5703125" style="1" bestFit="1" customWidth="1"/>
    <col min="6" max="6" width="1" style="1" customWidth="1"/>
    <col min="7" max="7" width="24.855468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6.25">
      <c r="A6" s="19" t="s">
        <v>3</v>
      </c>
      <c r="C6" s="18" t="s">
        <v>172</v>
      </c>
      <c r="D6" s="18" t="s">
        <v>172</v>
      </c>
      <c r="E6" s="18" t="s">
        <v>172</v>
      </c>
      <c r="F6" s="18" t="s">
        <v>172</v>
      </c>
      <c r="G6" s="18" t="s">
        <v>172</v>
      </c>
      <c r="I6" s="18" t="s">
        <v>158</v>
      </c>
      <c r="J6" s="18" t="s">
        <v>158</v>
      </c>
      <c r="K6" s="18" t="s">
        <v>158</v>
      </c>
      <c r="L6" s="18" t="s">
        <v>158</v>
      </c>
      <c r="M6" s="18" t="s">
        <v>158</v>
      </c>
      <c r="O6" s="18" t="s">
        <v>159</v>
      </c>
      <c r="P6" s="18" t="s">
        <v>159</v>
      </c>
      <c r="Q6" s="18" t="s">
        <v>159</v>
      </c>
      <c r="R6" s="18" t="s">
        <v>159</v>
      </c>
      <c r="S6" s="18" t="s">
        <v>159</v>
      </c>
    </row>
    <row r="7" spans="1:19" ht="26.25">
      <c r="A7" s="18" t="s">
        <v>3</v>
      </c>
      <c r="C7" s="18" t="s">
        <v>173</v>
      </c>
      <c r="E7" s="18" t="s">
        <v>174</v>
      </c>
      <c r="G7" s="18" t="s">
        <v>175</v>
      </c>
      <c r="I7" s="18" t="s">
        <v>176</v>
      </c>
      <c r="K7" s="18" t="s">
        <v>163</v>
      </c>
      <c r="M7" s="18" t="s">
        <v>177</v>
      </c>
      <c r="O7" s="18" t="s">
        <v>176</v>
      </c>
      <c r="Q7" s="18" t="s">
        <v>163</v>
      </c>
      <c r="S7" s="18" t="s">
        <v>177</v>
      </c>
    </row>
    <row r="8" spans="1:19">
      <c r="A8" s="1" t="s">
        <v>41</v>
      </c>
      <c r="C8" s="3" t="s">
        <v>178</v>
      </c>
      <c r="D8" s="3"/>
      <c r="E8" s="5">
        <v>38729730</v>
      </c>
      <c r="F8" s="3"/>
      <c r="G8" s="5">
        <v>500</v>
      </c>
      <c r="H8" s="3"/>
      <c r="I8" s="5">
        <v>0</v>
      </c>
      <c r="J8" s="3"/>
      <c r="K8" s="5">
        <v>0</v>
      </c>
      <c r="L8" s="3"/>
      <c r="M8" s="5">
        <v>0</v>
      </c>
      <c r="N8" s="3"/>
      <c r="O8" s="5">
        <v>19364865000</v>
      </c>
      <c r="P8" s="3"/>
      <c r="Q8" s="5">
        <v>326007828</v>
      </c>
      <c r="R8" s="3"/>
      <c r="S8" s="5">
        <f>O8-Q8</f>
        <v>19038857172</v>
      </c>
    </row>
    <row r="9" spans="1:19">
      <c r="A9" s="1" t="s">
        <v>40</v>
      </c>
      <c r="C9" s="3" t="s">
        <v>179</v>
      </c>
      <c r="D9" s="3"/>
      <c r="E9" s="5">
        <v>124663271</v>
      </c>
      <c r="F9" s="3"/>
      <c r="G9" s="5">
        <v>1100</v>
      </c>
      <c r="H9" s="3"/>
      <c r="I9" s="5">
        <v>0</v>
      </c>
      <c r="J9" s="3"/>
      <c r="K9" s="5">
        <v>0</v>
      </c>
      <c r="L9" s="3"/>
      <c r="M9" s="5">
        <v>0</v>
      </c>
      <c r="N9" s="3"/>
      <c r="O9" s="16">
        <v>137129599282</v>
      </c>
      <c r="P9" s="3"/>
      <c r="Q9" s="5">
        <v>722008123</v>
      </c>
      <c r="R9" s="3"/>
      <c r="S9" s="5">
        <f t="shared" ref="S9:S57" si="0">O9-Q9</f>
        <v>136407591159</v>
      </c>
    </row>
    <row r="10" spans="1:19">
      <c r="A10" s="1" t="s">
        <v>39</v>
      </c>
      <c r="C10" s="3" t="s">
        <v>180</v>
      </c>
      <c r="D10" s="3"/>
      <c r="E10" s="5">
        <v>54555603</v>
      </c>
      <c r="F10" s="3"/>
      <c r="G10" s="5">
        <v>150</v>
      </c>
      <c r="H10" s="3"/>
      <c r="I10" s="5">
        <v>0</v>
      </c>
      <c r="J10" s="3"/>
      <c r="K10" s="5">
        <v>0</v>
      </c>
      <c r="L10" s="3"/>
      <c r="M10" s="5">
        <v>0</v>
      </c>
      <c r="N10" s="3"/>
      <c r="O10" s="5">
        <v>8183340450</v>
      </c>
      <c r="P10" s="3"/>
      <c r="Q10" s="5">
        <v>893726626</v>
      </c>
      <c r="R10" s="3"/>
      <c r="S10" s="5">
        <f>O10-Q10</f>
        <v>7289613824</v>
      </c>
    </row>
    <row r="11" spans="1:19">
      <c r="A11" s="1" t="s">
        <v>59</v>
      </c>
      <c r="C11" s="3" t="s">
        <v>181</v>
      </c>
      <c r="D11" s="3"/>
      <c r="E11" s="5">
        <v>10000000</v>
      </c>
      <c r="F11" s="3"/>
      <c r="G11" s="5">
        <v>150</v>
      </c>
      <c r="H11" s="3"/>
      <c r="I11" s="5">
        <v>0</v>
      </c>
      <c r="J11" s="3"/>
      <c r="K11" s="5">
        <v>0</v>
      </c>
      <c r="L11" s="3"/>
      <c r="M11" s="5">
        <v>0</v>
      </c>
      <c r="N11" s="3"/>
      <c r="O11" s="5">
        <v>1500000000</v>
      </c>
      <c r="P11" s="3"/>
      <c r="Q11" s="5">
        <v>0</v>
      </c>
      <c r="R11" s="3"/>
      <c r="S11" s="5">
        <f t="shared" si="0"/>
        <v>1500000000</v>
      </c>
    </row>
    <row r="12" spans="1:19">
      <c r="A12" s="1" t="s">
        <v>42</v>
      </c>
      <c r="C12" s="3" t="s">
        <v>182</v>
      </c>
      <c r="D12" s="3"/>
      <c r="E12" s="5">
        <v>31790022</v>
      </c>
      <c r="F12" s="3"/>
      <c r="G12" s="5">
        <v>2400</v>
      </c>
      <c r="H12" s="3"/>
      <c r="I12" s="5">
        <v>0</v>
      </c>
      <c r="J12" s="3"/>
      <c r="K12" s="5">
        <v>0</v>
      </c>
      <c r="L12" s="3"/>
      <c r="M12" s="5">
        <v>0</v>
      </c>
      <c r="N12" s="3"/>
      <c r="O12" s="5">
        <v>76296052800</v>
      </c>
      <c r="P12" s="3"/>
      <c r="Q12" s="5">
        <v>0</v>
      </c>
      <c r="R12" s="3"/>
      <c r="S12" s="5">
        <f t="shared" si="0"/>
        <v>76296052800</v>
      </c>
    </row>
    <row r="13" spans="1:19">
      <c r="A13" s="1" t="s">
        <v>43</v>
      </c>
      <c r="C13" s="3" t="s">
        <v>183</v>
      </c>
      <c r="D13" s="3"/>
      <c r="E13" s="5">
        <v>44507942</v>
      </c>
      <c r="F13" s="3"/>
      <c r="G13" s="5">
        <v>1930</v>
      </c>
      <c r="H13" s="3"/>
      <c r="I13" s="5">
        <v>0</v>
      </c>
      <c r="J13" s="3"/>
      <c r="K13" s="5">
        <v>0</v>
      </c>
      <c r="L13" s="3"/>
      <c r="M13" s="5">
        <v>0</v>
      </c>
      <c r="N13" s="3"/>
      <c r="O13" s="5">
        <v>85900328060</v>
      </c>
      <c r="P13" s="3"/>
      <c r="Q13" s="5">
        <v>0</v>
      </c>
      <c r="R13" s="3"/>
      <c r="S13" s="5">
        <f t="shared" si="0"/>
        <v>85900328060</v>
      </c>
    </row>
    <row r="14" spans="1:19">
      <c r="A14" s="1" t="s">
        <v>53</v>
      </c>
      <c r="C14" s="3" t="s">
        <v>184</v>
      </c>
      <c r="D14" s="3"/>
      <c r="E14" s="5">
        <v>11165712</v>
      </c>
      <c r="F14" s="3"/>
      <c r="G14" s="5">
        <v>2800</v>
      </c>
      <c r="H14" s="3"/>
      <c r="I14" s="5">
        <v>0</v>
      </c>
      <c r="J14" s="3"/>
      <c r="K14" s="5">
        <v>0</v>
      </c>
      <c r="L14" s="3"/>
      <c r="M14" s="5">
        <v>0</v>
      </c>
      <c r="N14" s="3"/>
      <c r="O14" s="5">
        <v>28028016800</v>
      </c>
      <c r="P14" s="3"/>
      <c r="Q14" s="5">
        <v>0</v>
      </c>
      <c r="R14" s="3"/>
      <c r="S14" s="5">
        <f t="shared" si="0"/>
        <v>28028016800</v>
      </c>
    </row>
    <row r="15" spans="1:19">
      <c r="A15" s="1" t="s">
        <v>60</v>
      </c>
      <c r="C15" s="3" t="s">
        <v>185</v>
      </c>
      <c r="D15" s="3"/>
      <c r="E15" s="5">
        <v>46851062</v>
      </c>
      <c r="F15" s="3"/>
      <c r="G15" s="5">
        <v>1030</v>
      </c>
      <c r="H15" s="3"/>
      <c r="I15" s="5">
        <v>0</v>
      </c>
      <c r="J15" s="3"/>
      <c r="K15" s="5">
        <v>0</v>
      </c>
      <c r="L15" s="3"/>
      <c r="M15" s="5">
        <v>0</v>
      </c>
      <c r="N15" s="3"/>
      <c r="O15" s="5">
        <v>48256593860</v>
      </c>
      <c r="P15" s="3"/>
      <c r="Q15" s="5">
        <v>0</v>
      </c>
      <c r="R15" s="3"/>
      <c r="S15" s="5">
        <f t="shared" si="0"/>
        <v>48256593860</v>
      </c>
    </row>
    <row r="16" spans="1:19">
      <c r="A16" s="1" t="s">
        <v>24</v>
      </c>
      <c r="C16" s="3" t="s">
        <v>186</v>
      </c>
      <c r="D16" s="3"/>
      <c r="E16" s="5">
        <v>61930327</v>
      </c>
      <c r="F16" s="3"/>
      <c r="G16" s="5">
        <v>400</v>
      </c>
      <c r="H16" s="3"/>
      <c r="I16" s="5">
        <v>0</v>
      </c>
      <c r="J16" s="3"/>
      <c r="K16" s="5">
        <v>0</v>
      </c>
      <c r="L16" s="3"/>
      <c r="M16" s="5">
        <v>0</v>
      </c>
      <c r="N16" s="3"/>
      <c r="O16" s="5">
        <v>24772130800</v>
      </c>
      <c r="P16" s="3"/>
      <c r="Q16" s="5">
        <v>2610788295</v>
      </c>
      <c r="R16" s="3"/>
      <c r="S16" s="5">
        <f t="shared" si="0"/>
        <v>22161342505</v>
      </c>
    </row>
    <row r="17" spans="1:19">
      <c r="A17" s="1" t="s">
        <v>63</v>
      </c>
      <c r="C17" s="3" t="s">
        <v>187</v>
      </c>
      <c r="D17" s="3"/>
      <c r="E17" s="5">
        <v>30485496</v>
      </c>
      <c r="F17" s="3"/>
      <c r="G17" s="5">
        <v>250</v>
      </c>
      <c r="H17" s="3"/>
      <c r="I17" s="5">
        <v>0</v>
      </c>
      <c r="J17" s="3"/>
      <c r="K17" s="5">
        <v>0</v>
      </c>
      <c r="L17" s="3"/>
      <c r="M17" s="5">
        <v>0</v>
      </c>
      <c r="N17" s="3"/>
      <c r="O17" s="5">
        <v>7621374000</v>
      </c>
      <c r="P17" s="3"/>
      <c r="Q17" s="5">
        <v>173444924</v>
      </c>
      <c r="R17" s="3"/>
      <c r="S17" s="5">
        <f t="shared" si="0"/>
        <v>7447929076</v>
      </c>
    </row>
    <row r="18" spans="1:19">
      <c r="A18" s="1" t="s">
        <v>22</v>
      </c>
      <c r="C18" s="3" t="s">
        <v>188</v>
      </c>
      <c r="D18" s="3"/>
      <c r="E18" s="5">
        <v>3759913</v>
      </c>
      <c r="F18" s="3"/>
      <c r="G18" s="5">
        <v>3750</v>
      </c>
      <c r="H18" s="3"/>
      <c r="I18" s="5">
        <v>0</v>
      </c>
      <c r="J18" s="3"/>
      <c r="K18" s="5">
        <v>0</v>
      </c>
      <c r="L18" s="3"/>
      <c r="M18" s="5">
        <v>0</v>
      </c>
      <c r="N18" s="3"/>
      <c r="O18" s="5">
        <v>14099673750</v>
      </c>
      <c r="P18" s="3"/>
      <c r="Q18" s="5">
        <v>0</v>
      </c>
      <c r="R18" s="3"/>
      <c r="S18" s="5">
        <f t="shared" si="0"/>
        <v>14099673750</v>
      </c>
    </row>
    <row r="19" spans="1:19">
      <c r="A19" s="1" t="s">
        <v>56</v>
      </c>
      <c r="C19" s="3" t="s">
        <v>127</v>
      </c>
      <c r="D19" s="3"/>
      <c r="E19" s="5">
        <v>1232675</v>
      </c>
      <c r="F19" s="3"/>
      <c r="G19" s="5">
        <v>2050</v>
      </c>
      <c r="H19" s="3"/>
      <c r="I19" s="5">
        <v>0</v>
      </c>
      <c r="J19" s="3"/>
      <c r="K19" s="5">
        <v>0</v>
      </c>
      <c r="L19" s="3"/>
      <c r="M19" s="5">
        <v>0</v>
      </c>
      <c r="N19" s="3"/>
      <c r="O19" s="5">
        <v>2526983750</v>
      </c>
      <c r="P19" s="3"/>
      <c r="Q19" s="5">
        <v>146728089</v>
      </c>
      <c r="R19" s="3"/>
      <c r="S19" s="5">
        <f t="shared" si="0"/>
        <v>2380255661</v>
      </c>
    </row>
    <row r="20" spans="1:19">
      <c r="A20" s="1" t="s">
        <v>17</v>
      </c>
      <c r="C20" s="3" t="s">
        <v>189</v>
      </c>
      <c r="D20" s="3"/>
      <c r="E20" s="5">
        <v>15829799</v>
      </c>
      <c r="F20" s="3"/>
      <c r="G20" s="5">
        <v>3400</v>
      </c>
      <c r="H20" s="3"/>
      <c r="I20" s="5">
        <v>0</v>
      </c>
      <c r="J20" s="3"/>
      <c r="K20" s="5">
        <v>0</v>
      </c>
      <c r="L20" s="3"/>
      <c r="M20" s="5">
        <v>0</v>
      </c>
      <c r="N20" s="3"/>
      <c r="O20" s="5">
        <v>53821316600</v>
      </c>
      <c r="P20" s="3"/>
      <c r="Q20" s="5">
        <v>5014408379</v>
      </c>
      <c r="R20" s="3"/>
      <c r="S20" s="5">
        <f t="shared" si="0"/>
        <v>48806908221</v>
      </c>
    </row>
    <row r="21" spans="1:19">
      <c r="A21" s="1" t="s">
        <v>28</v>
      </c>
      <c r="C21" s="3" t="s">
        <v>190</v>
      </c>
      <c r="D21" s="3"/>
      <c r="E21" s="5">
        <v>19294410</v>
      </c>
      <c r="F21" s="3"/>
      <c r="G21" s="5">
        <v>4720</v>
      </c>
      <c r="H21" s="3"/>
      <c r="I21" s="5">
        <v>0</v>
      </c>
      <c r="J21" s="3"/>
      <c r="K21" s="5">
        <v>0</v>
      </c>
      <c r="L21" s="3"/>
      <c r="M21" s="5">
        <v>0</v>
      </c>
      <c r="N21" s="3"/>
      <c r="O21" s="5">
        <v>91069615200</v>
      </c>
      <c r="P21" s="3"/>
      <c r="Q21" s="5">
        <v>8484746758</v>
      </c>
      <c r="R21" s="3"/>
      <c r="S21" s="5">
        <f t="shared" si="0"/>
        <v>82584868442</v>
      </c>
    </row>
    <row r="22" spans="1:19">
      <c r="A22" s="1" t="s">
        <v>47</v>
      </c>
      <c r="C22" s="3" t="s">
        <v>191</v>
      </c>
      <c r="D22" s="3"/>
      <c r="E22" s="5">
        <v>13771083</v>
      </c>
      <c r="F22" s="3"/>
      <c r="G22" s="5">
        <v>880</v>
      </c>
      <c r="H22" s="3"/>
      <c r="I22" s="5">
        <v>0</v>
      </c>
      <c r="J22" s="3"/>
      <c r="K22" s="5">
        <v>0</v>
      </c>
      <c r="L22" s="3"/>
      <c r="M22" s="5">
        <v>0</v>
      </c>
      <c r="N22" s="3"/>
      <c r="O22" s="5">
        <v>12118553040</v>
      </c>
      <c r="P22" s="3"/>
      <c r="Q22" s="5">
        <v>0</v>
      </c>
      <c r="R22" s="3"/>
      <c r="S22" s="5">
        <f t="shared" si="0"/>
        <v>12118553040</v>
      </c>
    </row>
    <row r="23" spans="1:19">
      <c r="A23" s="1" t="s">
        <v>48</v>
      </c>
      <c r="C23" s="3" t="s">
        <v>192</v>
      </c>
      <c r="D23" s="3"/>
      <c r="E23" s="5">
        <v>554212</v>
      </c>
      <c r="F23" s="3"/>
      <c r="G23" s="5">
        <v>6130</v>
      </c>
      <c r="H23" s="3"/>
      <c r="I23" s="5">
        <v>0</v>
      </c>
      <c r="J23" s="3"/>
      <c r="K23" s="5">
        <v>0</v>
      </c>
      <c r="L23" s="3"/>
      <c r="M23" s="5">
        <v>0</v>
      </c>
      <c r="N23" s="3"/>
      <c r="O23" s="5">
        <v>3397319560</v>
      </c>
      <c r="P23" s="3"/>
      <c r="Q23" s="5">
        <v>0</v>
      </c>
      <c r="R23" s="3"/>
      <c r="S23" s="5">
        <f t="shared" si="0"/>
        <v>3397319560</v>
      </c>
    </row>
    <row r="24" spans="1:19">
      <c r="A24" s="1" t="s">
        <v>46</v>
      </c>
      <c r="C24" s="3" t="s">
        <v>193</v>
      </c>
      <c r="D24" s="3"/>
      <c r="E24" s="5">
        <v>713937</v>
      </c>
      <c r="F24" s="3"/>
      <c r="G24" s="5">
        <v>5165</v>
      </c>
      <c r="H24" s="3"/>
      <c r="I24" s="5">
        <v>0</v>
      </c>
      <c r="J24" s="3"/>
      <c r="K24" s="5">
        <v>0</v>
      </c>
      <c r="L24" s="3"/>
      <c r="M24" s="5">
        <v>0</v>
      </c>
      <c r="N24" s="3"/>
      <c r="O24" s="5">
        <v>3687484605</v>
      </c>
      <c r="P24" s="3"/>
      <c r="Q24" s="5">
        <v>0</v>
      </c>
      <c r="R24" s="3"/>
      <c r="S24" s="5">
        <f t="shared" si="0"/>
        <v>3687484605</v>
      </c>
    </row>
    <row r="25" spans="1:19">
      <c r="A25" s="1" t="s">
        <v>19</v>
      </c>
      <c r="C25" s="3" t="s">
        <v>182</v>
      </c>
      <c r="D25" s="3"/>
      <c r="E25" s="5">
        <v>26325120</v>
      </c>
      <c r="F25" s="3"/>
      <c r="G25" s="5">
        <v>5850</v>
      </c>
      <c r="H25" s="3"/>
      <c r="I25" s="5">
        <v>0</v>
      </c>
      <c r="J25" s="3"/>
      <c r="K25" s="5">
        <v>0</v>
      </c>
      <c r="L25" s="3"/>
      <c r="M25" s="5">
        <v>0</v>
      </c>
      <c r="N25" s="3"/>
      <c r="O25" s="5">
        <v>154001952000</v>
      </c>
      <c r="P25" s="3"/>
      <c r="Q25" s="5">
        <v>0</v>
      </c>
      <c r="R25" s="3"/>
      <c r="S25" s="5">
        <f t="shared" si="0"/>
        <v>154001952000</v>
      </c>
    </row>
    <row r="26" spans="1:19">
      <c r="A26" s="1" t="s">
        <v>58</v>
      </c>
      <c r="C26" s="3" t="s">
        <v>194</v>
      </c>
      <c r="D26" s="3"/>
      <c r="E26" s="5">
        <v>107105678</v>
      </c>
      <c r="F26" s="3"/>
      <c r="G26" s="5">
        <v>1700</v>
      </c>
      <c r="H26" s="3"/>
      <c r="I26" s="5">
        <v>0</v>
      </c>
      <c r="J26" s="3"/>
      <c r="K26" s="5">
        <v>0</v>
      </c>
      <c r="L26" s="3"/>
      <c r="M26" s="5">
        <v>0</v>
      </c>
      <c r="N26" s="3"/>
      <c r="O26" s="5">
        <v>182079652600</v>
      </c>
      <c r="P26" s="3"/>
      <c r="Q26" s="5">
        <v>0</v>
      </c>
      <c r="R26" s="3"/>
      <c r="S26" s="5">
        <f t="shared" si="0"/>
        <v>182079652600</v>
      </c>
    </row>
    <row r="27" spans="1:19">
      <c r="A27" s="1" t="s">
        <v>195</v>
      </c>
      <c r="C27" s="3" t="s">
        <v>186</v>
      </c>
      <c r="D27" s="3"/>
      <c r="E27" s="5">
        <v>78611772</v>
      </c>
      <c r="F27" s="3"/>
      <c r="G27" s="5">
        <v>330</v>
      </c>
      <c r="H27" s="3"/>
      <c r="I27" s="5">
        <v>0</v>
      </c>
      <c r="J27" s="3"/>
      <c r="K27" s="5">
        <v>0</v>
      </c>
      <c r="L27" s="3"/>
      <c r="M27" s="5">
        <v>0</v>
      </c>
      <c r="N27" s="3"/>
      <c r="O27" s="5">
        <v>25941884760</v>
      </c>
      <c r="P27" s="3"/>
      <c r="Q27" s="5">
        <v>0</v>
      </c>
      <c r="R27" s="3"/>
      <c r="S27" s="5">
        <f t="shared" si="0"/>
        <v>25941884760</v>
      </c>
    </row>
    <row r="28" spans="1:19">
      <c r="A28" s="1" t="s">
        <v>52</v>
      </c>
      <c r="C28" s="3" t="s">
        <v>196</v>
      </c>
      <c r="D28" s="3"/>
      <c r="E28" s="5">
        <v>2874557</v>
      </c>
      <c r="F28" s="3"/>
      <c r="G28" s="5">
        <v>3680</v>
      </c>
      <c r="H28" s="3"/>
      <c r="I28" s="5">
        <v>0</v>
      </c>
      <c r="J28" s="3"/>
      <c r="K28" s="5">
        <v>0</v>
      </c>
      <c r="L28" s="3"/>
      <c r="M28" s="5">
        <v>0</v>
      </c>
      <c r="N28" s="3"/>
      <c r="O28" s="5">
        <v>10578369760</v>
      </c>
      <c r="P28" s="3"/>
      <c r="Q28" s="5">
        <v>1149542013</v>
      </c>
      <c r="R28" s="3"/>
      <c r="S28" s="5">
        <f t="shared" si="0"/>
        <v>9428827747</v>
      </c>
    </row>
    <row r="29" spans="1:19">
      <c r="A29" s="1" t="s">
        <v>16</v>
      </c>
      <c r="C29" s="3" t="s">
        <v>197</v>
      </c>
      <c r="D29" s="3"/>
      <c r="E29" s="5">
        <v>144236996</v>
      </c>
      <c r="F29" s="3"/>
      <c r="G29" s="5">
        <v>100</v>
      </c>
      <c r="H29" s="3"/>
      <c r="I29" s="5">
        <v>0</v>
      </c>
      <c r="J29" s="3"/>
      <c r="K29" s="5">
        <v>0</v>
      </c>
      <c r="L29" s="3"/>
      <c r="M29" s="5">
        <v>0</v>
      </c>
      <c r="N29" s="3"/>
      <c r="O29" s="5">
        <v>14423700250</v>
      </c>
      <c r="P29" s="3"/>
      <c r="Q29" s="5">
        <v>0</v>
      </c>
      <c r="R29" s="3"/>
      <c r="S29" s="5">
        <f t="shared" si="0"/>
        <v>14423700250</v>
      </c>
    </row>
    <row r="30" spans="1:19">
      <c r="A30" s="1" t="s">
        <v>15</v>
      </c>
      <c r="C30" s="3" t="s">
        <v>197</v>
      </c>
      <c r="D30" s="3"/>
      <c r="E30" s="5">
        <v>55000000</v>
      </c>
      <c r="F30" s="3"/>
      <c r="G30" s="5">
        <v>20</v>
      </c>
      <c r="H30" s="3"/>
      <c r="I30" s="5">
        <v>0</v>
      </c>
      <c r="J30" s="3"/>
      <c r="K30" s="5">
        <v>0</v>
      </c>
      <c r="L30" s="3"/>
      <c r="M30" s="5">
        <v>0</v>
      </c>
      <c r="N30" s="3"/>
      <c r="O30" s="5">
        <v>1100000000</v>
      </c>
      <c r="P30" s="3"/>
      <c r="Q30" s="5">
        <v>0</v>
      </c>
      <c r="R30" s="3"/>
      <c r="S30" s="5">
        <f t="shared" si="0"/>
        <v>1100000000</v>
      </c>
    </row>
    <row r="31" spans="1:19">
      <c r="A31" s="1" t="s">
        <v>27</v>
      </c>
      <c r="C31" s="3" t="s">
        <v>198</v>
      </c>
      <c r="D31" s="3"/>
      <c r="E31" s="5">
        <v>20830000</v>
      </c>
      <c r="F31" s="3"/>
      <c r="G31" s="5">
        <v>190</v>
      </c>
      <c r="H31" s="3"/>
      <c r="I31" s="5">
        <v>0</v>
      </c>
      <c r="J31" s="3"/>
      <c r="K31" s="5">
        <v>0</v>
      </c>
      <c r="L31" s="3"/>
      <c r="M31" s="5">
        <v>0</v>
      </c>
      <c r="N31" s="3"/>
      <c r="O31" s="5">
        <v>3957700000</v>
      </c>
      <c r="P31" s="3"/>
      <c r="Q31" s="5">
        <v>53482432</v>
      </c>
      <c r="R31" s="3"/>
      <c r="S31" s="5">
        <f t="shared" si="0"/>
        <v>3904217568</v>
      </c>
    </row>
    <row r="32" spans="1:19">
      <c r="A32" s="1" t="s">
        <v>199</v>
      </c>
      <c r="C32" s="3" t="s">
        <v>200</v>
      </c>
      <c r="D32" s="3"/>
      <c r="E32" s="5">
        <v>19324849</v>
      </c>
      <c r="F32" s="3"/>
      <c r="G32" s="5">
        <v>100</v>
      </c>
      <c r="H32" s="3"/>
      <c r="I32" s="5">
        <v>0</v>
      </c>
      <c r="J32" s="3"/>
      <c r="K32" s="5">
        <v>0</v>
      </c>
      <c r="L32" s="3"/>
      <c r="M32" s="5">
        <v>0</v>
      </c>
      <c r="N32" s="3"/>
      <c r="O32" s="5">
        <v>1932484900</v>
      </c>
      <c r="P32" s="3"/>
      <c r="Q32" s="5">
        <v>59026763</v>
      </c>
      <c r="R32" s="3"/>
      <c r="S32" s="5">
        <f t="shared" si="0"/>
        <v>1873458137</v>
      </c>
    </row>
    <row r="33" spans="1:19">
      <c r="A33" s="1" t="s">
        <v>18</v>
      </c>
      <c r="C33" s="3" t="s">
        <v>182</v>
      </c>
      <c r="D33" s="3"/>
      <c r="E33" s="5">
        <v>75671122</v>
      </c>
      <c r="F33" s="3"/>
      <c r="G33" s="5">
        <v>1350</v>
      </c>
      <c r="H33" s="3"/>
      <c r="I33" s="5">
        <v>0</v>
      </c>
      <c r="J33" s="3"/>
      <c r="K33" s="5">
        <v>0</v>
      </c>
      <c r="L33" s="3"/>
      <c r="M33" s="5">
        <v>0</v>
      </c>
      <c r="N33" s="3"/>
      <c r="O33" s="5">
        <v>102156029594</v>
      </c>
      <c r="P33" s="3"/>
      <c r="Q33" s="5">
        <v>2191013720</v>
      </c>
      <c r="R33" s="3"/>
      <c r="S33" s="5">
        <f t="shared" si="0"/>
        <v>99965015874</v>
      </c>
    </row>
    <row r="34" spans="1:19">
      <c r="A34" s="1" t="s">
        <v>62</v>
      </c>
      <c r="C34" s="3" t="s">
        <v>201</v>
      </c>
      <c r="D34" s="3"/>
      <c r="E34" s="5">
        <v>47100791</v>
      </c>
      <c r="F34" s="3"/>
      <c r="G34" s="5">
        <v>3530</v>
      </c>
      <c r="H34" s="3"/>
      <c r="I34" s="5">
        <v>0</v>
      </c>
      <c r="J34" s="3"/>
      <c r="K34" s="5">
        <v>0</v>
      </c>
      <c r="L34" s="3"/>
      <c r="M34" s="5">
        <v>0</v>
      </c>
      <c r="N34" s="3"/>
      <c r="O34" s="5">
        <v>166265792230</v>
      </c>
      <c r="P34" s="3"/>
      <c r="Q34" s="5">
        <v>0</v>
      </c>
      <c r="R34" s="3"/>
      <c r="S34" s="5">
        <f t="shared" si="0"/>
        <v>166265792230</v>
      </c>
    </row>
    <row r="35" spans="1:19">
      <c r="A35" s="1" t="s">
        <v>20</v>
      </c>
      <c r="C35" s="3" t="s">
        <v>202</v>
      </c>
      <c r="D35" s="3"/>
      <c r="E35" s="5">
        <v>3921979</v>
      </c>
      <c r="F35" s="3"/>
      <c r="G35" s="5">
        <v>13500</v>
      </c>
      <c r="H35" s="3"/>
      <c r="I35" s="5">
        <v>0</v>
      </c>
      <c r="J35" s="3"/>
      <c r="K35" s="5">
        <v>0</v>
      </c>
      <c r="L35" s="3"/>
      <c r="M35" s="5">
        <v>0</v>
      </c>
      <c r="N35" s="3"/>
      <c r="O35" s="5">
        <v>52946716500</v>
      </c>
      <c r="P35" s="3"/>
      <c r="Q35" s="5">
        <v>0</v>
      </c>
      <c r="R35" s="3"/>
      <c r="S35" s="5">
        <f t="shared" si="0"/>
        <v>52946716500</v>
      </c>
    </row>
    <row r="36" spans="1:19">
      <c r="A36" s="1" t="s">
        <v>51</v>
      </c>
      <c r="C36" s="3" t="s">
        <v>203</v>
      </c>
      <c r="D36" s="3"/>
      <c r="E36" s="5">
        <v>7691309</v>
      </c>
      <c r="F36" s="3"/>
      <c r="G36" s="5">
        <v>5700</v>
      </c>
      <c r="H36" s="3"/>
      <c r="I36" s="5">
        <v>0</v>
      </c>
      <c r="J36" s="3"/>
      <c r="K36" s="5">
        <v>0</v>
      </c>
      <c r="L36" s="3"/>
      <c r="M36" s="5">
        <v>0</v>
      </c>
      <c r="N36" s="3"/>
      <c r="O36" s="5">
        <v>43840461300</v>
      </c>
      <c r="P36" s="3"/>
      <c r="Q36" s="5">
        <v>0</v>
      </c>
      <c r="R36" s="3"/>
      <c r="S36" s="5">
        <f t="shared" si="0"/>
        <v>43840461300</v>
      </c>
    </row>
    <row r="37" spans="1:19">
      <c r="A37" s="1" t="s">
        <v>50</v>
      </c>
      <c r="C37" s="3" t="s">
        <v>204</v>
      </c>
      <c r="D37" s="3"/>
      <c r="E37" s="5">
        <v>20000000</v>
      </c>
      <c r="F37" s="3"/>
      <c r="G37" s="5">
        <v>600</v>
      </c>
      <c r="H37" s="3"/>
      <c r="I37" s="5">
        <v>0</v>
      </c>
      <c r="J37" s="3"/>
      <c r="K37" s="5">
        <v>0</v>
      </c>
      <c r="L37" s="3"/>
      <c r="M37" s="5">
        <v>0</v>
      </c>
      <c r="N37" s="3"/>
      <c r="O37" s="5">
        <v>12000000000</v>
      </c>
      <c r="P37" s="3"/>
      <c r="Q37" s="5">
        <v>0</v>
      </c>
      <c r="R37" s="3"/>
      <c r="S37" s="5">
        <f t="shared" si="0"/>
        <v>12000000000</v>
      </c>
    </row>
    <row r="38" spans="1:19">
      <c r="A38" s="1" t="s">
        <v>35</v>
      </c>
      <c r="C38" s="3" t="s">
        <v>205</v>
      </c>
      <c r="D38" s="3"/>
      <c r="E38" s="5">
        <v>3898275</v>
      </c>
      <c r="F38" s="3"/>
      <c r="G38" s="5">
        <v>2750</v>
      </c>
      <c r="H38" s="3"/>
      <c r="I38" s="5">
        <v>10720256250</v>
      </c>
      <c r="J38" s="3"/>
      <c r="K38" s="5">
        <v>622466492</v>
      </c>
      <c r="L38" s="3"/>
      <c r="M38" s="5">
        <v>10097789758</v>
      </c>
      <c r="N38" s="3"/>
      <c r="O38" s="5">
        <v>10720256250</v>
      </c>
      <c r="P38" s="3"/>
      <c r="Q38" s="5">
        <v>622466492</v>
      </c>
      <c r="R38" s="3"/>
      <c r="S38" s="5">
        <f t="shared" si="0"/>
        <v>10097789758</v>
      </c>
    </row>
    <row r="39" spans="1:19">
      <c r="A39" s="1" t="s">
        <v>38</v>
      </c>
      <c r="C39" s="3" t="s">
        <v>206</v>
      </c>
      <c r="D39" s="3"/>
      <c r="E39" s="5">
        <v>3245726</v>
      </c>
      <c r="F39" s="3"/>
      <c r="G39" s="5">
        <v>180</v>
      </c>
      <c r="H39" s="3"/>
      <c r="I39" s="5">
        <v>0</v>
      </c>
      <c r="J39" s="3"/>
      <c r="K39" s="5">
        <v>0</v>
      </c>
      <c r="L39" s="3"/>
      <c r="M39" s="5">
        <v>0</v>
      </c>
      <c r="N39" s="3"/>
      <c r="O39" s="5">
        <v>584230680</v>
      </c>
      <c r="P39" s="3"/>
      <c r="Q39" s="5">
        <v>33212080</v>
      </c>
      <c r="R39" s="3"/>
      <c r="S39" s="5">
        <f t="shared" si="0"/>
        <v>551018600</v>
      </c>
    </row>
    <row r="40" spans="1:19">
      <c r="A40" s="1" t="s">
        <v>44</v>
      </c>
      <c r="C40" s="3" t="s">
        <v>184</v>
      </c>
      <c r="D40" s="3"/>
      <c r="E40" s="5">
        <v>5156472</v>
      </c>
      <c r="F40" s="3"/>
      <c r="G40" s="5">
        <v>3456</v>
      </c>
      <c r="H40" s="3"/>
      <c r="I40" s="5">
        <v>0</v>
      </c>
      <c r="J40" s="3"/>
      <c r="K40" s="5">
        <v>0</v>
      </c>
      <c r="L40" s="3"/>
      <c r="M40" s="5">
        <v>0</v>
      </c>
      <c r="N40" s="3"/>
      <c r="O40" s="17">
        <v>17820768622</v>
      </c>
      <c r="P40" s="3"/>
      <c r="Q40" s="5">
        <v>1374294312</v>
      </c>
      <c r="R40" s="3"/>
      <c r="S40" s="5">
        <f t="shared" si="0"/>
        <v>16446474310</v>
      </c>
    </row>
    <row r="41" spans="1:19">
      <c r="A41" s="1" t="s">
        <v>23</v>
      </c>
      <c r="C41" s="3" t="s">
        <v>207</v>
      </c>
      <c r="D41" s="3"/>
      <c r="E41" s="5">
        <v>32418809</v>
      </c>
      <c r="F41" s="3"/>
      <c r="G41" s="5">
        <v>1800</v>
      </c>
      <c r="H41" s="3"/>
      <c r="I41" s="5">
        <v>0</v>
      </c>
      <c r="J41" s="3"/>
      <c r="K41" s="5">
        <v>0</v>
      </c>
      <c r="L41" s="3"/>
      <c r="M41" s="5">
        <v>0</v>
      </c>
      <c r="N41" s="3"/>
      <c r="O41" s="5">
        <v>58353858200</v>
      </c>
      <c r="P41" s="3"/>
      <c r="Q41" s="5">
        <v>5005935065</v>
      </c>
      <c r="R41" s="3"/>
      <c r="S41" s="5">
        <f t="shared" si="0"/>
        <v>53347923135</v>
      </c>
    </row>
    <row r="42" spans="1:19">
      <c r="A42" s="1" t="s">
        <v>64</v>
      </c>
      <c r="C42" s="3" t="s">
        <v>208</v>
      </c>
      <c r="D42" s="3"/>
      <c r="E42" s="5">
        <v>522412</v>
      </c>
      <c r="F42" s="3"/>
      <c r="G42" s="5">
        <v>2600</v>
      </c>
      <c r="H42" s="3"/>
      <c r="I42" s="5">
        <v>0</v>
      </c>
      <c r="J42" s="3"/>
      <c r="K42" s="5">
        <v>0</v>
      </c>
      <c r="L42" s="3"/>
      <c r="M42" s="5">
        <v>0</v>
      </c>
      <c r="N42" s="3"/>
      <c r="O42" s="5">
        <v>1358271200</v>
      </c>
      <c r="P42" s="3"/>
      <c r="Q42" s="5">
        <v>0</v>
      </c>
      <c r="R42" s="3"/>
      <c r="S42" s="5">
        <f t="shared" si="0"/>
        <v>1358271200</v>
      </c>
    </row>
    <row r="43" spans="1:19">
      <c r="A43" s="1" t="s">
        <v>33</v>
      </c>
      <c r="C43" s="3" t="s">
        <v>180</v>
      </c>
      <c r="D43" s="3"/>
      <c r="E43" s="5">
        <v>14000000</v>
      </c>
      <c r="F43" s="3"/>
      <c r="G43" s="5">
        <v>133</v>
      </c>
      <c r="H43" s="3"/>
      <c r="I43" s="5">
        <v>0</v>
      </c>
      <c r="J43" s="3"/>
      <c r="K43" s="5">
        <v>0</v>
      </c>
      <c r="L43" s="3"/>
      <c r="M43" s="5">
        <v>0</v>
      </c>
      <c r="N43" s="3"/>
      <c r="O43" s="5">
        <v>1862000000</v>
      </c>
      <c r="P43" s="3"/>
      <c r="Q43" s="5">
        <v>179747525</v>
      </c>
      <c r="R43" s="3"/>
      <c r="S43" s="5">
        <f t="shared" si="0"/>
        <v>1682252475</v>
      </c>
    </row>
    <row r="44" spans="1:19">
      <c r="A44" s="1" t="s">
        <v>29</v>
      </c>
      <c r="C44" s="3" t="s">
        <v>209</v>
      </c>
      <c r="D44" s="3"/>
      <c r="E44" s="5">
        <v>2761729</v>
      </c>
      <c r="F44" s="3"/>
      <c r="G44" s="5">
        <v>670</v>
      </c>
      <c r="H44" s="3"/>
      <c r="I44" s="5">
        <v>0</v>
      </c>
      <c r="J44" s="3"/>
      <c r="K44" s="5">
        <v>0</v>
      </c>
      <c r="L44" s="3"/>
      <c r="M44" s="5">
        <v>0</v>
      </c>
      <c r="N44" s="3"/>
      <c r="O44" s="5">
        <v>1850358430</v>
      </c>
      <c r="P44" s="3"/>
      <c r="Q44" s="5">
        <v>158978009</v>
      </c>
      <c r="R44" s="3"/>
      <c r="S44" s="5">
        <f t="shared" si="0"/>
        <v>1691380421</v>
      </c>
    </row>
    <row r="45" spans="1:19">
      <c r="A45" s="1" t="s">
        <v>65</v>
      </c>
      <c r="C45" s="3" t="s">
        <v>210</v>
      </c>
      <c r="D45" s="3"/>
      <c r="E45" s="5">
        <v>11589687</v>
      </c>
      <c r="F45" s="3"/>
      <c r="G45" s="5">
        <v>6500</v>
      </c>
      <c r="H45" s="3"/>
      <c r="I45" s="5">
        <v>0</v>
      </c>
      <c r="J45" s="3"/>
      <c r="K45" s="5">
        <v>0</v>
      </c>
      <c r="L45" s="3"/>
      <c r="M45" s="5">
        <v>0</v>
      </c>
      <c r="N45" s="3"/>
      <c r="O45" s="5">
        <v>75332965500</v>
      </c>
      <c r="P45" s="3"/>
      <c r="Q45" s="5">
        <v>0</v>
      </c>
      <c r="R45" s="3"/>
      <c r="S45" s="5">
        <f t="shared" si="0"/>
        <v>75332965500</v>
      </c>
    </row>
    <row r="46" spans="1:19">
      <c r="A46" s="1" t="s">
        <v>66</v>
      </c>
      <c r="C46" s="3" t="s">
        <v>211</v>
      </c>
      <c r="D46" s="3"/>
      <c r="E46" s="5">
        <v>18769593</v>
      </c>
      <c r="F46" s="3"/>
      <c r="G46" s="5">
        <v>1200</v>
      </c>
      <c r="H46" s="3"/>
      <c r="I46" s="5">
        <v>0</v>
      </c>
      <c r="J46" s="3"/>
      <c r="K46" s="5">
        <v>0</v>
      </c>
      <c r="L46" s="3"/>
      <c r="M46" s="5">
        <v>0</v>
      </c>
      <c r="N46" s="3"/>
      <c r="O46" s="5">
        <v>22523511600</v>
      </c>
      <c r="P46" s="3"/>
      <c r="Q46" s="5">
        <v>832003067</v>
      </c>
      <c r="R46" s="3"/>
      <c r="S46" s="5">
        <f t="shared" si="0"/>
        <v>21691508533</v>
      </c>
    </row>
    <row r="47" spans="1:19">
      <c r="A47" s="1" t="s">
        <v>49</v>
      </c>
      <c r="C47" s="3" t="s">
        <v>212</v>
      </c>
      <c r="D47" s="3"/>
      <c r="E47" s="5">
        <v>11496875</v>
      </c>
      <c r="F47" s="3"/>
      <c r="G47" s="5">
        <v>420</v>
      </c>
      <c r="H47" s="3"/>
      <c r="I47" s="5">
        <v>4828687500</v>
      </c>
      <c r="J47" s="3"/>
      <c r="K47" s="5">
        <v>309531250</v>
      </c>
      <c r="L47" s="3"/>
      <c r="M47" s="5">
        <v>4519156250</v>
      </c>
      <c r="N47" s="3"/>
      <c r="O47" s="5">
        <v>4828687500</v>
      </c>
      <c r="P47" s="3"/>
      <c r="Q47" s="5">
        <v>309531250</v>
      </c>
      <c r="R47" s="3"/>
      <c r="S47" s="5">
        <f t="shared" si="0"/>
        <v>4519156250</v>
      </c>
    </row>
    <row r="48" spans="1:19">
      <c r="A48" s="1" t="s">
        <v>57</v>
      </c>
      <c r="C48" s="3" t="s">
        <v>213</v>
      </c>
      <c r="D48" s="3"/>
      <c r="E48" s="5">
        <v>5400000</v>
      </c>
      <c r="F48" s="3"/>
      <c r="G48" s="5">
        <v>400</v>
      </c>
      <c r="H48" s="3"/>
      <c r="I48" s="5">
        <v>0</v>
      </c>
      <c r="J48" s="3"/>
      <c r="K48" s="5">
        <v>0</v>
      </c>
      <c r="L48" s="3"/>
      <c r="M48" s="5">
        <v>0</v>
      </c>
      <c r="N48" s="3"/>
      <c r="O48" s="5">
        <v>2160000000</v>
      </c>
      <c r="P48" s="3"/>
      <c r="Q48" s="5">
        <v>0</v>
      </c>
      <c r="R48" s="3"/>
      <c r="S48" s="5">
        <f t="shared" si="0"/>
        <v>2160000000</v>
      </c>
    </row>
    <row r="49" spans="1:19">
      <c r="A49" s="1" t="s">
        <v>214</v>
      </c>
      <c r="C49" s="3" t="s">
        <v>215</v>
      </c>
      <c r="D49" s="3"/>
      <c r="E49" s="5">
        <v>585000</v>
      </c>
      <c r="F49" s="3"/>
      <c r="G49" s="5">
        <v>800</v>
      </c>
      <c r="H49" s="3"/>
      <c r="I49" s="5">
        <v>0</v>
      </c>
      <c r="J49" s="3"/>
      <c r="K49" s="5">
        <v>0</v>
      </c>
      <c r="L49" s="3"/>
      <c r="M49" s="5">
        <v>0</v>
      </c>
      <c r="N49" s="3"/>
      <c r="O49" s="5">
        <v>468000000</v>
      </c>
      <c r="P49" s="3"/>
      <c r="Q49" s="5">
        <v>30280589</v>
      </c>
      <c r="R49" s="3"/>
      <c r="S49" s="5">
        <f t="shared" si="0"/>
        <v>437719411</v>
      </c>
    </row>
    <row r="50" spans="1:19">
      <c r="A50" s="1" t="s">
        <v>216</v>
      </c>
      <c r="C50" s="3" t="s">
        <v>192</v>
      </c>
      <c r="D50" s="3"/>
      <c r="E50" s="5">
        <v>10115509</v>
      </c>
      <c r="F50" s="3"/>
      <c r="G50" s="5">
        <v>650</v>
      </c>
      <c r="H50" s="3"/>
      <c r="I50" s="5">
        <v>0</v>
      </c>
      <c r="J50" s="3"/>
      <c r="K50" s="5">
        <v>0</v>
      </c>
      <c r="L50" s="3"/>
      <c r="M50" s="5">
        <v>0</v>
      </c>
      <c r="N50" s="3"/>
      <c r="O50" s="5">
        <v>6575083939</v>
      </c>
      <c r="P50" s="3"/>
      <c r="Q50" s="5">
        <v>396655775</v>
      </c>
      <c r="R50" s="3"/>
      <c r="S50" s="5">
        <f t="shared" si="0"/>
        <v>6178428164</v>
      </c>
    </row>
    <row r="51" spans="1:19">
      <c r="A51" s="1" t="s">
        <v>37</v>
      </c>
      <c r="C51" s="3" t="s">
        <v>217</v>
      </c>
      <c r="D51" s="3"/>
      <c r="E51" s="5">
        <v>3583604</v>
      </c>
      <c r="F51" s="3"/>
      <c r="G51" s="5">
        <v>1300</v>
      </c>
      <c r="H51" s="3"/>
      <c r="I51" s="5">
        <v>0</v>
      </c>
      <c r="J51" s="3"/>
      <c r="K51" s="5">
        <v>0</v>
      </c>
      <c r="L51" s="3"/>
      <c r="M51" s="5">
        <v>0</v>
      </c>
      <c r="N51" s="3"/>
      <c r="O51" s="5">
        <v>4658685200</v>
      </c>
      <c r="P51" s="3"/>
      <c r="Q51" s="5">
        <v>270504302</v>
      </c>
      <c r="R51" s="3"/>
      <c r="S51" s="5">
        <f t="shared" si="0"/>
        <v>4388180898</v>
      </c>
    </row>
    <row r="52" spans="1:19">
      <c r="A52" s="1" t="s">
        <v>32</v>
      </c>
      <c r="C52" s="3" t="s">
        <v>218</v>
      </c>
      <c r="D52" s="3"/>
      <c r="E52" s="5">
        <v>7825000</v>
      </c>
      <c r="F52" s="3"/>
      <c r="G52" s="5">
        <v>2</v>
      </c>
      <c r="H52" s="3"/>
      <c r="I52" s="5">
        <v>0</v>
      </c>
      <c r="J52" s="3"/>
      <c r="K52" s="5">
        <v>0</v>
      </c>
      <c r="L52" s="3"/>
      <c r="M52" s="5">
        <v>0</v>
      </c>
      <c r="N52" s="3"/>
      <c r="O52" s="5">
        <v>15650000</v>
      </c>
      <c r="P52" s="3"/>
      <c r="Q52" s="5">
        <v>498143</v>
      </c>
      <c r="R52" s="3"/>
      <c r="S52" s="5">
        <f t="shared" si="0"/>
        <v>15151857</v>
      </c>
    </row>
    <row r="53" spans="1:19">
      <c r="A53" s="1" t="s">
        <v>55</v>
      </c>
      <c r="C53" s="3" t="s">
        <v>207</v>
      </c>
      <c r="D53" s="3"/>
      <c r="E53" s="5">
        <v>250000</v>
      </c>
      <c r="F53" s="3"/>
      <c r="G53" s="5">
        <v>99</v>
      </c>
      <c r="H53" s="3"/>
      <c r="I53" s="5">
        <v>0</v>
      </c>
      <c r="J53" s="3"/>
      <c r="K53" s="5">
        <v>0</v>
      </c>
      <c r="L53" s="3"/>
      <c r="M53" s="5">
        <v>0</v>
      </c>
      <c r="N53" s="3"/>
      <c r="O53" s="5">
        <v>24750000</v>
      </c>
      <c r="P53" s="3"/>
      <c r="Q53" s="5">
        <v>2123200</v>
      </c>
      <c r="R53" s="3"/>
      <c r="S53" s="5">
        <f t="shared" si="0"/>
        <v>22626800</v>
      </c>
    </row>
    <row r="54" spans="1:19">
      <c r="A54" s="1" t="s">
        <v>45</v>
      </c>
      <c r="C54" s="3" t="s">
        <v>219</v>
      </c>
      <c r="D54" s="3"/>
      <c r="E54" s="5">
        <v>1014534</v>
      </c>
      <c r="F54" s="3"/>
      <c r="G54" s="5">
        <v>7554</v>
      </c>
      <c r="H54" s="3"/>
      <c r="I54" s="5">
        <v>0</v>
      </c>
      <c r="J54" s="3"/>
      <c r="K54" s="5">
        <v>0</v>
      </c>
      <c r="L54" s="3"/>
      <c r="M54" s="5">
        <v>0</v>
      </c>
      <c r="N54" s="3"/>
      <c r="O54" s="5">
        <v>7663789836</v>
      </c>
      <c r="P54" s="3"/>
      <c r="Q54" s="5">
        <v>0</v>
      </c>
      <c r="R54" s="3"/>
      <c r="S54" s="5">
        <f t="shared" si="0"/>
        <v>7663789836</v>
      </c>
    </row>
    <row r="55" spans="1:19">
      <c r="A55" s="1" t="s">
        <v>36</v>
      </c>
      <c r="C55" s="3" t="s">
        <v>220</v>
      </c>
      <c r="D55" s="3"/>
      <c r="E55" s="5">
        <v>10000000</v>
      </c>
      <c r="F55" s="3"/>
      <c r="G55" s="5">
        <v>955</v>
      </c>
      <c r="H55" s="3"/>
      <c r="I55" s="5">
        <v>9550000000</v>
      </c>
      <c r="J55" s="3"/>
      <c r="K55" s="5">
        <v>1280130486</v>
      </c>
      <c r="L55" s="3"/>
      <c r="M55" s="5">
        <v>8269869514</v>
      </c>
      <c r="N55" s="3"/>
      <c r="O55" s="5">
        <v>9550000000</v>
      </c>
      <c r="P55" s="3"/>
      <c r="Q55" s="5">
        <v>1280130486</v>
      </c>
      <c r="R55" s="3"/>
      <c r="S55" s="5">
        <f t="shared" si="0"/>
        <v>8269869514</v>
      </c>
    </row>
    <row r="56" spans="1:19">
      <c r="A56" s="1" t="s">
        <v>54</v>
      </c>
      <c r="C56" s="3" t="s">
        <v>213</v>
      </c>
      <c r="D56" s="3"/>
      <c r="E56" s="5">
        <v>2362689</v>
      </c>
      <c r="F56" s="3"/>
      <c r="G56" s="5">
        <v>400</v>
      </c>
      <c r="H56" s="3"/>
      <c r="I56" s="5">
        <v>0</v>
      </c>
      <c r="J56" s="3"/>
      <c r="K56" s="5">
        <v>0</v>
      </c>
      <c r="L56" s="3"/>
      <c r="M56" s="5">
        <v>0</v>
      </c>
      <c r="N56" s="3"/>
      <c r="O56" s="5">
        <v>945075600</v>
      </c>
      <c r="P56" s="3"/>
      <c r="Q56" s="5">
        <v>0</v>
      </c>
      <c r="R56" s="3"/>
      <c r="S56" s="5">
        <f t="shared" si="0"/>
        <v>945075600</v>
      </c>
    </row>
    <row r="57" spans="1:19">
      <c r="A57" s="1" t="s">
        <v>31</v>
      </c>
      <c r="C57" s="3" t="s">
        <v>221</v>
      </c>
      <c r="D57" s="3"/>
      <c r="E57" s="5">
        <v>4301406</v>
      </c>
      <c r="F57" s="3"/>
      <c r="G57" s="5">
        <v>3200</v>
      </c>
      <c r="H57" s="3"/>
      <c r="I57" s="5">
        <v>0</v>
      </c>
      <c r="J57" s="3"/>
      <c r="K57" s="5">
        <v>0</v>
      </c>
      <c r="L57" s="3"/>
      <c r="M57" s="5">
        <v>0</v>
      </c>
      <c r="N57" s="3"/>
      <c r="O57" s="5">
        <v>13764499200</v>
      </c>
      <c r="P57" s="3"/>
      <c r="Q57" s="5">
        <v>543335495</v>
      </c>
      <c r="R57" s="3"/>
      <c r="S57" s="5">
        <f t="shared" si="0"/>
        <v>13221163705</v>
      </c>
    </row>
    <row r="58" spans="1:19" ht="25.5" thickBot="1">
      <c r="C58" s="3"/>
      <c r="D58" s="3"/>
      <c r="E58" s="3"/>
      <c r="F58" s="3"/>
      <c r="G58" s="3"/>
      <c r="H58" s="3"/>
      <c r="I58" s="13">
        <f>SUM(I8:I57)</f>
        <v>25098943750</v>
      </c>
      <c r="J58" s="3"/>
      <c r="K58" s="13">
        <f>SUM(K8:K57)</f>
        <v>2212128228</v>
      </c>
      <c r="L58" s="3"/>
      <c r="M58" s="13">
        <f>SUM(M8:M57)</f>
        <v>22886815522</v>
      </c>
      <c r="N58" s="3"/>
      <c r="O58" s="13">
        <f>SUM(O8:O57)</f>
        <v>1630058433208</v>
      </c>
      <c r="P58" s="3"/>
      <c r="Q58" s="13">
        <f>SUM(Q8:Q57)</f>
        <v>32864619740</v>
      </c>
      <c r="R58" s="3"/>
      <c r="S58" s="13">
        <f>SUM(S8:S57)</f>
        <v>1597193813468</v>
      </c>
    </row>
    <row r="59" spans="1:19" ht="25.5" thickTop="1">
      <c r="O59" s="2"/>
      <c r="S59" s="2"/>
    </row>
    <row r="60" spans="1:19">
      <c r="O60" s="2"/>
    </row>
  </sheetData>
  <autoFilter ref="A7:A57" xr:uid="{00000000-0001-0000-0700-000000000000}"/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83"/>
  <sheetViews>
    <sheetView rightToLeft="1" workbookViewId="0">
      <selection activeCell="Q55" sqref="Q55"/>
    </sheetView>
  </sheetViews>
  <sheetFormatPr defaultRowHeight="24.75"/>
  <cols>
    <col min="1" max="1" width="39.855468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34.855468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4.5703125" style="1" bestFit="1" customWidth="1"/>
    <col min="14" max="14" width="1" style="1" customWidth="1"/>
    <col min="15" max="15" width="24.5703125" style="1" bestFit="1" customWidth="1"/>
    <col min="16" max="16" width="1" style="1" customWidth="1"/>
    <col min="17" max="17" width="3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>
      <c r="A6" s="19" t="s">
        <v>3</v>
      </c>
      <c r="C6" s="18" t="s">
        <v>158</v>
      </c>
      <c r="D6" s="18" t="s">
        <v>158</v>
      </c>
      <c r="E6" s="18" t="s">
        <v>158</v>
      </c>
      <c r="F6" s="18" t="s">
        <v>158</v>
      </c>
      <c r="G6" s="18" t="s">
        <v>158</v>
      </c>
      <c r="H6" s="18" t="s">
        <v>158</v>
      </c>
      <c r="I6" s="18" t="s">
        <v>158</v>
      </c>
      <c r="K6" s="18" t="s">
        <v>159</v>
      </c>
      <c r="L6" s="18" t="s">
        <v>159</v>
      </c>
      <c r="M6" s="18" t="s">
        <v>159</v>
      </c>
      <c r="N6" s="18" t="s">
        <v>159</v>
      </c>
      <c r="O6" s="18" t="s">
        <v>159</v>
      </c>
      <c r="P6" s="18" t="s">
        <v>159</v>
      </c>
      <c r="Q6" s="18" t="s">
        <v>159</v>
      </c>
    </row>
    <row r="7" spans="1:17" ht="26.25">
      <c r="A7" s="18" t="s">
        <v>3</v>
      </c>
      <c r="C7" s="18" t="s">
        <v>7</v>
      </c>
      <c r="E7" s="18" t="s">
        <v>222</v>
      </c>
      <c r="G7" s="18" t="s">
        <v>223</v>
      </c>
      <c r="I7" s="18" t="s">
        <v>224</v>
      </c>
      <c r="K7" s="18" t="s">
        <v>7</v>
      </c>
      <c r="M7" s="18" t="s">
        <v>222</v>
      </c>
      <c r="O7" s="18" t="s">
        <v>223</v>
      </c>
      <c r="Q7" s="18" t="s">
        <v>224</v>
      </c>
    </row>
    <row r="8" spans="1:17">
      <c r="A8" s="1" t="s">
        <v>46</v>
      </c>
      <c r="C8" s="6">
        <v>1585960</v>
      </c>
      <c r="D8" s="6"/>
      <c r="E8" s="6">
        <v>55887759422</v>
      </c>
      <c r="F8" s="6"/>
      <c r="G8" s="6">
        <v>57133213017</v>
      </c>
      <c r="H8" s="6"/>
      <c r="I8" s="6">
        <f>E8-G8</f>
        <v>-1245453595</v>
      </c>
      <c r="J8" s="6"/>
      <c r="K8" s="6">
        <v>1585960</v>
      </c>
      <c r="L8" s="6"/>
      <c r="M8" s="6">
        <v>55887759422</v>
      </c>
      <c r="N8" s="6"/>
      <c r="O8" s="6">
        <v>68493221623</v>
      </c>
      <c r="P8" s="6"/>
      <c r="Q8" s="6">
        <f>M8-O8</f>
        <v>-12605462201</v>
      </c>
    </row>
    <row r="9" spans="1:17">
      <c r="A9" s="1" t="s">
        <v>63</v>
      </c>
      <c r="C9" s="6">
        <v>28325252</v>
      </c>
      <c r="D9" s="6"/>
      <c r="E9" s="6">
        <v>129971404520</v>
      </c>
      <c r="F9" s="6"/>
      <c r="G9" s="6">
        <v>111981202234</v>
      </c>
      <c r="H9" s="6"/>
      <c r="I9" s="6">
        <f t="shared" ref="I9:I72" si="0">E9-G9</f>
        <v>17990202286</v>
      </c>
      <c r="J9" s="6"/>
      <c r="K9" s="6">
        <v>28325252</v>
      </c>
      <c r="L9" s="6"/>
      <c r="M9" s="6">
        <v>129971404520</v>
      </c>
      <c r="N9" s="6"/>
      <c r="O9" s="6">
        <v>210893808458</v>
      </c>
      <c r="P9" s="6"/>
      <c r="Q9" s="6">
        <f t="shared" ref="Q9:Q72" si="1">M9-O9</f>
        <v>-80922403938</v>
      </c>
    </row>
    <row r="10" spans="1:17">
      <c r="A10" s="1" t="s">
        <v>24</v>
      </c>
      <c r="C10" s="6">
        <v>141870582</v>
      </c>
      <c r="D10" s="6"/>
      <c r="E10" s="6">
        <v>633631849002</v>
      </c>
      <c r="F10" s="6"/>
      <c r="G10" s="6">
        <v>705132260185</v>
      </c>
      <c r="H10" s="6"/>
      <c r="I10" s="6">
        <f t="shared" si="0"/>
        <v>-71500411183</v>
      </c>
      <c r="J10" s="6"/>
      <c r="K10" s="6">
        <v>141870582</v>
      </c>
      <c r="L10" s="6"/>
      <c r="M10" s="6">
        <v>633631849002</v>
      </c>
      <c r="N10" s="6"/>
      <c r="O10" s="6">
        <v>656347172972</v>
      </c>
      <c r="P10" s="6"/>
      <c r="Q10" s="6">
        <f t="shared" si="1"/>
        <v>-22715323970</v>
      </c>
    </row>
    <row r="11" spans="1:17">
      <c r="A11" s="1" t="s">
        <v>60</v>
      </c>
      <c r="C11" s="6">
        <v>46851062</v>
      </c>
      <c r="D11" s="6"/>
      <c r="E11" s="6">
        <v>578427943409</v>
      </c>
      <c r="F11" s="6"/>
      <c r="G11" s="6">
        <v>583550896209</v>
      </c>
      <c r="H11" s="6"/>
      <c r="I11" s="6">
        <f t="shared" si="0"/>
        <v>-5122952800</v>
      </c>
      <c r="J11" s="6"/>
      <c r="K11" s="6">
        <v>46851062</v>
      </c>
      <c r="L11" s="6"/>
      <c r="M11" s="6">
        <v>578427943409</v>
      </c>
      <c r="N11" s="6"/>
      <c r="O11" s="6">
        <v>569409498968</v>
      </c>
      <c r="P11" s="6"/>
      <c r="Q11" s="6">
        <f t="shared" si="1"/>
        <v>9018444441</v>
      </c>
    </row>
    <row r="12" spans="1:17">
      <c r="A12" s="1" t="s">
        <v>61</v>
      </c>
      <c r="C12" s="6">
        <v>29800000</v>
      </c>
      <c r="D12" s="6"/>
      <c r="E12" s="6">
        <v>45470829150</v>
      </c>
      <c r="F12" s="6"/>
      <c r="G12" s="6">
        <v>52639520130</v>
      </c>
      <c r="H12" s="6"/>
      <c r="I12" s="6">
        <f t="shared" si="0"/>
        <v>-7168690980</v>
      </c>
      <c r="J12" s="6"/>
      <c r="K12" s="6">
        <v>29800000</v>
      </c>
      <c r="L12" s="6"/>
      <c r="M12" s="6">
        <v>45470829150</v>
      </c>
      <c r="N12" s="6"/>
      <c r="O12" s="6">
        <v>50069057514</v>
      </c>
      <c r="P12" s="6"/>
      <c r="Q12" s="6">
        <f t="shared" si="1"/>
        <v>-4598228364</v>
      </c>
    </row>
    <row r="13" spans="1:17">
      <c r="A13" s="1" t="s">
        <v>53</v>
      </c>
      <c r="C13" s="6">
        <v>11165712</v>
      </c>
      <c r="D13" s="6"/>
      <c r="E13" s="6">
        <v>141071798132</v>
      </c>
      <c r="F13" s="6"/>
      <c r="G13" s="6">
        <v>142181725734</v>
      </c>
      <c r="H13" s="6"/>
      <c r="I13" s="6">
        <f t="shared" si="0"/>
        <v>-1109927602</v>
      </c>
      <c r="J13" s="6"/>
      <c r="K13" s="6">
        <v>11165712</v>
      </c>
      <c r="L13" s="6"/>
      <c r="M13" s="6">
        <v>141071798132</v>
      </c>
      <c r="N13" s="6"/>
      <c r="O13" s="6">
        <v>152250204667</v>
      </c>
      <c r="P13" s="6"/>
      <c r="Q13" s="6">
        <f t="shared" si="1"/>
        <v>-11178406535</v>
      </c>
    </row>
    <row r="14" spans="1:17">
      <c r="A14" s="1" t="s">
        <v>43</v>
      </c>
      <c r="C14" s="6">
        <v>66410148</v>
      </c>
      <c r="D14" s="6"/>
      <c r="E14" s="6">
        <v>893183053090</v>
      </c>
      <c r="F14" s="6"/>
      <c r="G14" s="6">
        <v>922889806519</v>
      </c>
      <c r="H14" s="6"/>
      <c r="I14" s="6">
        <f t="shared" si="0"/>
        <v>-29706753429</v>
      </c>
      <c r="J14" s="6"/>
      <c r="K14" s="6">
        <v>66410148</v>
      </c>
      <c r="L14" s="6"/>
      <c r="M14" s="6">
        <v>893183053090</v>
      </c>
      <c r="N14" s="6"/>
      <c r="O14" s="6">
        <v>916874332757</v>
      </c>
      <c r="P14" s="6"/>
      <c r="Q14" s="6">
        <f t="shared" si="1"/>
        <v>-23691279667</v>
      </c>
    </row>
    <row r="15" spans="1:17">
      <c r="A15" s="1" t="s">
        <v>42</v>
      </c>
      <c r="C15" s="6">
        <v>31790022</v>
      </c>
      <c r="D15" s="6"/>
      <c r="E15" s="6">
        <v>343817480495</v>
      </c>
      <c r="F15" s="6"/>
      <c r="G15" s="6">
        <v>355825811616</v>
      </c>
      <c r="H15" s="6"/>
      <c r="I15" s="6">
        <f t="shared" si="0"/>
        <v>-12008331121</v>
      </c>
      <c r="J15" s="6"/>
      <c r="K15" s="6">
        <v>31790022</v>
      </c>
      <c r="L15" s="6"/>
      <c r="M15" s="6">
        <v>343817480495</v>
      </c>
      <c r="N15" s="6"/>
      <c r="O15" s="6">
        <v>373833136943</v>
      </c>
      <c r="P15" s="6"/>
      <c r="Q15" s="6">
        <f t="shared" si="1"/>
        <v>-30015656448</v>
      </c>
    </row>
    <row r="16" spans="1:17">
      <c r="A16" s="1" t="s">
        <v>59</v>
      </c>
      <c r="C16" s="6">
        <v>10000000</v>
      </c>
      <c r="D16" s="6"/>
      <c r="E16" s="6">
        <v>146920590000</v>
      </c>
      <c r="F16" s="6"/>
      <c r="G16" s="6">
        <v>151393815000</v>
      </c>
      <c r="H16" s="6"/>
      <c r="I16" s="6">
        <f t="shared" si="0"/>
        <v>-4473225000</v>
      </c>
      <c r="J16" s="6"/>
      <c r="K16" s="6">
        <v>10000000</v>
      </c>
      <c r="L16" s="6"/>
      <c r="M16" s="6">
        <v>146920590000</v>
      </c>
      <c r="N16" s="6"/>
      <c r="O16" s="6">
        <v>178233165000</v>
      </c>
      <c r="P16" s="6"/>
      <c r="Q16" s="6">
        <f t="shared" si="1"/>
        <v>-31312575000</v>
      </c>
    </row>
    <row r="17" spans="1:17">
      <c r="A17" s="1" t="s">
        <v>39</v>
      </c>
      <c r="C17" s="6">
        <v>54555603</v>
      </c>
      <c r="D17" s="6"/>
      <c r="E17" s="6">
        <v>258953011449</v>
      </c>
      <c r="F17" s="6"/>
      <c r="G17" s="6">
        <v>278205015441</v>
      </c>
      <c r="H17" s="6"/>
      <c r="I17" s="6">
        <f t="shared" si="0"/>
        <v>-19252003992</v>
      </c>
      <c r="J17" s="6"/>
      <c r="K17" s="6">
        <v>54555603</v>
      </c>
      <c r="L17" s="6"/>
      <c r="M17" s="6">
        <v>258953011449</v>
      </c>
      <c r="N17" s="6"/>
      <c r="O17" s="6">
        <v>357924581270</v>
      </c>
      <c r="P17" s="6"/>
      <c r="Q17" s="6">
        <f t="shared" si="1"/>
        <v>-98971569821</v>
      </c>
    </row>
    <row r="18" spans="1:17">
      <c r="A18" s="1" t="s">
        <v>40</v>
      </c>
      <c r="C18" s="6">
        <v>243093378</v>
      </c>
      <c r="D18" s="6"/>
      <c r="E18" s="6">
        <v>961271656210</v>
      </c>
      <c r="F18" s="6"/>
      <c r="G18" s="6">
        <v>1003859804039</v>
      </c>
      <c r="H18" s="6"/>
      <c r="I18" s="6">
        <f t="shared" si="0"/>
        <v>-42588147829</v>
      </c>
      <c r="J18" s="6"/>
      <c r="K18" s="6">
        <v>243093378</v>
      </c>
      <c r="L18" s="6"/>
      <c r="M18" s="6">
        <v>961271656210</v>
      </c>
      <c r="N18" s="6"/>
      <c r="O18" s="6">
        <v>1088704560999</v>
      </c>
      <c r="P18" s="6"/>
      <c r="Q18" s="6">
        <f t="shared" si="1"/>
        <v>-127432904789</v>
      </c>
    </row>
    <row r="19" spans="1:17">
      <c r="A19" s="1" t="s">
        <v>41</v>
      </c>
      <c r="C19" s="6">
        <v>38729730</v>
      </c>
      <c r="D19" s="6"/>
      <c r="E19" s="6">
        <v>124275702007</v>
      </c>
      <c r="F19" s="6"/>
      <c r="G19" s="6">
        <v>120733767501</v>
      </c>
      <c r="H19" s="6"/>
      <c r="I19" s="6">
        <f t="shared" si="0"/>
        <v>3541934506</v>
      </c>
      <c r="J19" s="6"/>
      <c r="K19" s="6">
        <v>38729730</v>
      </c>
      <c r="L19" s="6"/>
      <c r="M19" s="6">
        <v>124275702007</v>
      </c>
      <c r="N19" s="6"/>
      <c r="O19" s="6">
        <v>203784433399</v>
      </c>
      <c r="P19" s="6"/>
      <c r="Q19" s="6">
        <f t="shared" si="1"/>
        <v>-79508731392</v>
      </c>
    </row>
    <row r="20" spans="1:17">
      <c r="A20" s="1" t="s">
        <v>30</v>
      </c>
      <c r="C20" s="6">
        <v>5377190</v>
      </c>
      <c r="D20" s="6"/>
      <c r="E20" s="6">
        <v>60721423373</v>
      </c>
      <c r="F20" s="6"/>
      <c r="G20" s="6">
        <v>62621586252</v>
      </c>
      <c r="H20" s="6"/>
      <c r="I20" s="6">
        <f t="shared" si="0"/>
        <v>-1900162879</v>
      </c>
      <c r="J20" s="6"/>
      <c r="K20" s="6">
        <v>5377190</v>
      </c>
      <c r="L20" s="6"/>
      <c r="M20" s="6">
        <v>60721423373</v>
      </c>
      <c r="N20" s="6"/>
      <c r="O20" s="6">
        <v>67357537069</v>
      </c>
      <c r="P20" s="6"/>
      <c r="Q20" s="6">
        <f t="shared" si="1"/>
        <v>-6636113696</v>
      </c>
    </row>
    <row r="21" spans="1:17">
      <c r="A21" s="1" t="s">
        <v>48</v>
      </c>
      <c r="C21" s="6">
        <v>791731</v>
      </c>
      <c r="D21" s="6"/>
      <c r="E21" s="6">
        <v>21721757535</v>
      </c>
      <c r="F21" s="6"/>
      <c r="G21" s="6">
        <v>23366629754</v>
      </c>
      <c r="H21" s="6"/>
      <c r="I21" s="6">
        <f t="shared" si="0"/>
        <v>-1644872219</v>
      </c>
      <c r="J21" s="6"/>
      <c r="K21" s="6">
        <v>791731</v>
      </c>
      <c r="L21" s="6"/>
      <c r="M21" s="6">
        <v>21721757535</v>
      </c>
      <c r="N21" s="6"/>
      <c r="O21" s="6">
        <v>21612999217</v>
      </c>
      <c r="P21" s="6"/>
      <c r="Q21" s="6">
        <f t="shared" si="1"/>
        <v>108758318</v>
      </c>
    </row>
    <row r="22" spans="1:17">
      <c r="A22" s="1" t="s">
        <v>47</v>
      </c>
      <c r="C22" s="6">
        <v>20067582</v>
      </c>
      <c r="D22" s="6"/>
      <c r="E22" s="6">
        <v>161979220683</v>
      </c>
      <c r="F22" s="6"/>
      <c r="G22" s="6">
        <v>165779434115</v>
      </c>
      <c r="H22" s="6"/>
      <c r="I22" s="6">
        <f t="shared" si="0"/>
        <v>-3800213432</v>
      </c>
      <c r="J22" s="6"/>
      <c r="K22" s="6">
        <v>20067582</v>
      </c>
      <c r="L22" s="6"/>
      <c r="M22" s="6">
        <v>161979220683</v>
      </c>
      <c r="N22" s="6"/>
      <c r="O22" s="6">
        <v>146404158920</v>
      </c>
      <c r="P22" s="6"/>
      <c r="Q22" s="6">
        <f t="shared" si="1"/>
        <v>15575061763</v>
      </c>
    </row>
    <row r="23" spans="1:17">
      <c r="A23" s="1" t="s">
        <v>28</v>
      </c>
      <c r="C23" s="6">
        <v>19294410</v>
      </c>
      <c r="D23" s="6"/>
      <c r="E23" s="6">
        <v>631200907853</v>
      </c>
      <c r="F23" s="6"/>
      <c r="G23" s="6">
        <v>645777410131</v>
      </c>
      <c r="H23" s="6"/>
      <c r="I23" s="6">
        <f t="shared" si="0"/>
        <v>-14576502278</v>
      </c>
      <c r="J23" s="6"/>
      <c r="K23" s="6">
        <v>19294410</v>
      </c>
      <c r="L23" s="6"/>
      <c r="M23" s="6">
        <v>631200907853</v>
      </c>
      <c r="N23" s="6"/>
      <c r="O23" s="6">
        <v>537834142569</v>
      </c>
      <c r="P23" s="6"/>
      <c r="Q23" s="6">
        <f t="shared" si="1"/>
        <v>93366765284</v>
      </c>
    </row>
    <row r="24" spans="1:17">
      <c r="A24" s="1" t="s">
        <v>17</v>
      </c>
      <c r="C24" s="6">
        <v>15829799</v>
      </c>
      <c r="D24" s="6"/>
      <c r="E24" s="6">
        <v>364908835229</v>
      </c>
      <c r="F24" s="6"/>
      <c r="G24" s="6">
        <v>377969392936</v>
      </c>
      <c r="H24" s="6"/>
      <c r="I24" s="6">
        <f t="shared" si="0"/>
        <v>-13060557707</v>
      </c>
      <c r="J24" s="6"/>
      <c r="K24" s="6">
        <v>15829799</v>
      </c>
      <c r="L24" s="6"/>
      <c r="M24" s="6">
        <v>364908835229</v>
      </c>
      <c r="N24" s="6"/>
      <c r="O24" s="6">
        <v>571202704562</v>
      </c>
      <c r="P24" s="6"/>
      <c r="Q24" s="6">
        <f t="shared" si="1"/>
        <v>-206293869333</v>
      </c>
    </row>
    <row r="25" spans="1:17">
      <c r="A25" s="1" t="s">
        <v>19</v>
      </c>
      <c r="C25" s="6">
        <v>86975360</v>
      </c>
      <c r="D25" s="6"/>
      <c r="E25" s="6">
        <v>1199170471152</v>
      </c>
      <c r="F25" s="6"/>
      <c r="G25" s="6">
        <v>1313294841875</v>
      </c>
      <c r="H25" s="6"/>
      <c r="I25" s="6">
        <f t="shared" si="0"/>
        <v>-114124370723</v>
      </c>
      <c r="J25" s="6"/>
      <c r="K25" s="6">
        <v>86975360</v>
      </c>
      <c r="L25" s="6"/>
      <c r="M25" s="6">
        <v>1199170471152</v>
      </c>
      <c r="N25" s="6"/>
      <c r="O25" s="6">
        <v>1141466398025</v>
      </c>
      <c r="P25" s="6"/>
      <c r="Q25" s="6">
        <f t="shared" si="1"/>
        <v>57704073127</v>
      </c>
    </row>
    <row r="26" spans="1:17">
      <c r="A26" s="1" t="s">
        <v>67</v>
      </c>
      <c r="C26" s="6">
        <v>68129</v>
      </c>
      <c r="D26" s="6"/>
      <c r="E26" s="6">
        <v>633893199</v>
      </c>
      <c r="F26" s="6"/>
      <c r="G26" s="6">
        <v>702971304</v>
      </c>
      <c r="H26" s="6"/>
      <c r="I26" s="6">
        <f t="shared" si="0"/>
        <v>-69078105</v>
      </c>
      <c r="J26" s="6"/>
      <c r="K26" s="6">
        <v>68129</v>
      </c>
      <c r="L26" s="6"/>
      <c r="M26" s="6">
        <v>633893199</v>
      </c>
      <c r="N26" s="6"/>
      <c r="O26" s="6">
        <v>890651598</v>
      </c>
      <c r="P26" s="6"/>
      <c r="Q26" s="6">
        <f t="shared" si="1"/>
        <v>-256758399</v>
      </c>
    </row>
    <row r="27" spans="1:17">
      <c r="A27" s="1" t="s">
        <v>22</v>
      </c>
      <c r="C27" s="6">
        <v>3759913</v>
      </c>
      <c r="D27" s="6"/>
      <c r="E27" s="6">
        <v>257479235150</v>
      </c>
      <c r="F27" s="6"/>
      <c r="G27" s="6">
        <v>246341361428</v>
      </c>
      <c r="H27" s="6"/>
      <c r="I27" s="6">
        <f t="shared" si="0"/>
        <v>11137873722</v>
      </c>
      <c r="J27" s="6"/>
      <c r="K27" s="6">
        <v>3759913</v>
      </c>
      <c r="L27" s="6"/>
      <c r="M27" s="6">
        <v>257479235150</v>
      </c>
      <c r="N27" s="6"/>
      <c r="O27" s="6">
        <v>286706809818</v>
      </c>
      <c r="P27" s="6"/>
      <c r="Q27" s="6">
        <f t="shared" si="1"/>
        <v>-29227574668</v>
      </c>
    </row>
    <row r="28" spans="1:17">
      <c r="A28" s="1" t="s">
        <v>58</v>
      </c>
      <c r="C28" s="6">
        <v>192050817</v>
      </c>
      <c r="D28" s="6"/>
      <c r="E28" s="6">
        <v>958358735487</v>
      </c>
      <c r="F28" s="6"/>
      <c r="G28" s="6">
        <v>1013262527847</v>
      </c>
      <c r="H28" s="6"/>
      <c r="I28" s="6">
        <f t="shared" si="0"/>
        <v>-54903792360</v>
      </c>
      <c r="J28" s="6"/>
      <c r="K28" s="6">
        <v>192050817</v>
      </c>
      <c r="L28" s="6"/>
      <c r="M28" s="6">
        <v>958358735487</v>
      </c>
      <c r="N28" s="6"/>
      <c r="O28" s="6">
        <v>1065951668512</v>
      </c>
      <c r="P28" s="6"/>
      <c r="Q28" s="6">
        <f t="shared" si="1"/>
        <v>-107592933025</v>
      </c>
    </row>
    <row r="29" spans="1:17">
      <c r="A29" s="1" t="s">
        <v>52</v>
      </c>
      <c r="C29" s="6">
        <v>2874557</v>
      </c>
      <c r="D29" s="6"/>
      <c r="E29" s="6">
        <v>103096918161</v>
      </c>
      <c r="F29" s="6"/>
      <c r="G29" s="6">
        <v>99353654226</v>
      </c>
      <c r="H29" s="6"/>
      <c r="I29" s="6">
        <f t="shared" si="0"/>
        <v>3743263935</v>
      </c>
      <c r="J29" s="6"/>
      <c r="K29" s="6">
        <v>2874557</v>
      </c>
      <c r="L29" s="6"/>
      <c r="M29" s="6">
        <v>103096918161</v>
      </c>
      <c r="N29" s="6"/>
      <c r="O29" s="6">
        <v>135465522732</v>
      </c>
      <c r="P29" s="6"/>
      <c r="Q29" s="6">
        <f t="shared" si="1"/>
        <v>-32368604571</v>
      </c>
    </row>
    <row r="30" spans="1:17">
      <c r="A30" s="1" t="s">
        <v>16</v>
      </c>
      <c r="C30" s="6">
        <v>182552902</v>
      </c>
      <c r="D30" s="6"/>
      <c r="E30" s="6">
        <v>479797987144</v>
      </c>
      <c r="F30" s="6"/>
      <c r="G30" s="6">
        <v>565994675455</v>
      </c>
      <c r="H30" s="6"/>
      <c r="I30" s="6">
        <f t="shared" si="0"/>
        <v>-86196688311</v>
      </c>
      <c r="J30" s="6"/>
      <c r="K30" s="6">
        <v>182552902</v>
      </c>
      <c r="L30" s="6"/>
      <c r="M30" s="6">
        <v>479797987144</v>
      </c>
      <c r="N30" s="6"/>
      <c r="O30" s="6">
        <v>525053113869</v>
      </c>
      <c r="P30" s="6"/>
      <c r="Q30" s="6">
        <f t="shared" si="1"/>
        <v>-45255126725</v>
      </c>
    </row>
    <row r="31" spans="1:17">
      <c r="A31" s="1" t="s">
        <v>15</v>
      </c>
      <c r="C31" s="6">
        <v>55000000</v>
      </c>
      <c r="D31" s="6"/>
      <c r="E31" s="6">
        <v>77252595750</v>
      </c>
      <c r="F31" s="6"/>
      <c r="G31" s="6">
        <v>94419839250</v>
      </c>
      <c r="H31" s="6"/>
      <c r="I31" s="6">
        <f t="shared" si="0"/>
        <v>-17167243500</v>
      </c>
      <c r="J31" s="6"/>
      <c r="K31" s="6">
        <v>55000000</v>
      </c>
      <c r="L31" s="6"/>
      <c r="M31" s="6">
        <v>77252595750</v>
      </c>
      <c r="N31" s="6"/>
      <c r="O31" s="6">
        <v>120476726654</v>
      </c>
      <c r="P31" s="6"/>
      <c r="Q31" s="6">
        <f t="shared" si="1"/>
        <v>-43224130904</v>
      </c>
    </row>
    <row r="32" spans="1:17">
      <c r="A32" s="1" t="s">
        <v>27</v>
      </c>
      <c r="C32" s="6">
        <v>20830000</v>
      </c>
      <c r="D32" s="6"/>
      <c r="E32" s="6">
        <v>77254315456</v>
      </c>
      <c r="F32" s="6"/>
      <c r="G32" s="6">
        <v>76239718443</v>
      </c>
      <c r="H32" s="6"/>
      <c r="I32" s="6">
        <f t="shared" si="0"/>
        <v>1014597013</v>
      </c>
      <c r="J32" s="6"/>
      <c r="K32" s="6">
        <v>20830000</v>
      </c>
      <c r="L32" s="6"/>
      <c r="M32" s="6">
        <v>77254315456</v>
      </c>
      <c r="N32" s="6"/>
      <c r="O32" s="6">
        <v>103985168415</v>
      </c>
      <c r="P32" s="6"/>
      <c r="Q32" s="6">
        <f t="shared" si="1"/>
        <v>-26730852959</v>
      </c>
    </row>
    <row r="33" spans="1:17">
      <c r="A33" s="1" t="s">
        <v>18</v>
      </c>
      <c r="C33" s="6">
        <v>75671122</v>
      </c>
      <c r="D33" s="6"/>
      <c r="E33" s="6">
        <v>522032899039</v>
      </c>
      <c r="F33" s="6"/>
      <c r="G33" s="6">
        <v>532563822074</v>
      </c>
      <c r="H33" s="6"/>
      <c r="I33" s="6">
        <f t="shared" si="0"/>
        <v>-10530923035</v>
      </c>
      <c r="J33" s="6"/>
      <c r="K33" s="6">
        <v>75671122</v>
      </c>
      <c r="L33" s="6"/>
      <c r="M33" s="6">
        <v>522032899039</v>
      </c>
      <c r="N33" s="6"/>
      <c r="O33" s="6">
        <v>449068646358</v>
      </c>
      <c r="P33" s="6"/>
      <c r="Q33" s="6">
        <f t="shared" si="1"/>
        <v>72964252681</v>
      </c>
    </row>
    <row r="34" spans="1:17">
      <c r="A34" s="1" t="s">
        <v>62</v>
      </c>
      <c r="C34" s="6">
        <v>47100791</v>
      </c>
      <c r="D34" s="6"/>
      <c r="E34" s="6">
        <v>1467355764139</v>
      </c>
      <c r="F34" s="6"/>
      <c r="G34" s="6">
        <v>1428026509453</v>
      </c>
      <c r="H34" s="6"/>
      <c r="I34" s="6">
        <f t="shared" si="0"/>
        <v>39329254686</v>
      </c>
      <c r="J34" s="6"/>
      <c r="K34" s="6">
        <v>47100791</v>
      </c>
      <c r="L34" s="6"/>
      <c r="M34" s="6">
        <v>1467355764139</v>
      </c>
      <c r="N34" s="6"/>
      <c r="O34" s="6">
        <v>1348899794667</v>
      </c>
      <c r="P34" s="6"/>
      <c r="Q34" s="6">
        <f t="shared" si="1"/>
        <v>118455969472</v>
      </c>
    </row>
    <row r="35" spans="1:17">
      <c r="A35" s="1" t="s">
        <v>20</v>
      </c>
      <c r="C35" s="6">
        <v>3921979</v>
      </c>
      <c r="D35" s="6"/>
      <c r="E35" s="6">
        <v>734192492122</v>
      </c>
      <c r="F35" s="6"/>
      <c r="G35" s="6">
        <v>676180680935</v>
      </c>
      <c r="H35" s="6"/>
      <c r="I35" s="6">
        <f t="shared" si="0"/>
        <v>58011811187</v>
      </c>
      <c r="J35" s="6"/>
      <c r="K35" s="6">
        <v>3921979</v>
      </c>
      <c r="L35" s="6"/>
      <c r="M35" s="6">
        <v>734192492122</v>
      </c>
      <c r="N35" s="6"/>
      <c r="O35" s="6">
        <v>603431998357</v>
      </c>
      <c r="P35" s="6"/>
      <c r="Q35" s="6">
        <f t="shared" si="1"/>
        <v>130760493765</v>
      </c>
    </row>
    <row r="36" spans="1:17">
      <c r="A36" s="1" t="s">
        <v>51</v>
      </c>
      <c r="C36" s="6">
        <v>7691309</v>
      </c>
      <c r="D36" s="6"/>
      <c r="E36" s="6">
        <v>461790960971</v>
      </c>
      <c r="F36" s="6"/>
      <c r="G36" s="6">
        <v>432202699068</v>
      </c>
      <c r="H36" s="6"/>
      <c r="I36" s="6">
        <f t="shared" si="0"/>
        <v>29588261903</v>
      </c>
      <c r="J36" s="6"/>
      <c r="K36" s="6">
        <v>7691309</v>
      </c>
      <c r="L36" s="6"/>
      <c r="M36" s="6">
        <v>461790960971</v>
      </c>
      <c r="N36" s="6"/>
      <c r="O36" s="6">
        <v>339332445707</v>
      </c>
      <c r="P36" s="6"/>
      <c r="Q36" s="6">
        <f t="shared" si="1"/>
        <v>122458515264</v>
      </c>
    </row>
    <row r="37" spans="1:17">
      <c r="A37" s="1" t="s">
        <v>50</v>
      </c>
      <c r="C37" s="6">
        <v>33886028</v>
      </c>
      <c r="D37" s="6"/>
      <c r="E37" s="6">
        <v>234106622627</v>
      </c>
      <c r="F37" s="6"/>
      <c r="G37" s="6">
        <v>264931028171</v>
      </c>
      <c r="H37" s="6"/>
      <c r="I37" s="6">
        <f t="shared" si="0"/>
        <v>-30824405544</v>
      </c>
      <c r="J37" s="6"/>
      <c r="K37" s="6">
        <v>33886028</v>
      </c>
      <c r="L37" s="6"/>
      <c r="M37" s="6">
        <v>234106622627</v>
      </c>
      <c r="N37" s="6"/>
      <c r="O37" s="6">
        <v>238970054132</v>
      </c>
      <c r="P37" s="6"/>
      <c r="Q37" s="6">
        <f t="shared" si="1"/>
        <v>-4863431505</v>
      </c>
    </row>
    <row r="38" spans="1:17">
      <c r="A38" s="1" t="s">
        <v>35</v>
      </c>
      <c r="C38" s="6">
        <v>3898275</v>
      </c>
      <c r="D38" s="6"/>
      <c r="E38" s="6">
        <v>65953866089</v>
      </c>
      <c r="F38" s="6"/>
      <c r="G38" s="6">
        <v>85096762591</v>
      </c>
      <c r="H38" s="6"/>
      <c r="I38" s="6">
        <f t="shared" si="0"/>
        <v>-19142896502</v>
      </c>
      <c r="J38" s="6"/>
      <c r="K38" s="6">
        <v>3898275</v>
      </c>
      <c r="L38" s="6"/>
      <c r="M38" s="6">
        <v>65953866089</v>
      </c>
      <c r="N38" s="6"/>
      <c r="O38" s="6">
        <v>79555397814</v>
      </c>
      <c r="P38" s="6"/>
      <c r="Q38" s="6">
        <f t="shared" si="1"/>
        <v>-13601531725</v>
      </c>
    </row>
    <row r="39" spans="1:17">
      <c r="A39" s="1" t="s">
        <v>44</v>
      </c>
      <c r="C39" s="6">
        <v>5156472</v>
      </c>
      <c r="D39" s="6"/>
      <c r="E39" s="6">
        <v>114458912842</v>
      </c>
      <c r="F39" s="6"/>
      <c r="G39" s="6">
        <v>100721792984</v>
      </c>
      <c r="H39" s="6"/>
      <c r="I39" s="6">
        <f t="shared" si="0"/>
        <v>13737119858</v>
      </c>
      <c r="J39" s="6"/>
      <c r="K39" s="6">
        <v>5156472</v>
      </c>
      <c r="L39" s="6"/>
      <c r="M39" s="6">
        <v>114458912842</v>
      </c>
      <c r="N39" s="6"/>
      <c r="O39" s="6">
        <v>117534387437</v>
      </c>
      <c r="P39" s="6"/>
      <c r="Q39" s="6">
        <f t="shared" si="1"/>
        <v>-3075474595</v>
      </c>
    </row>
    <row r="40" spans="1:17">
      <c r="A40" s="1" t="s">
        <v>23</v>
      </c>
      <c r="C40" s="6">
        <v>2</v>
      </c>
      <c r="D40" s="6"/>
      <c r="E40" s="6">
        <v>29702</v>
      </c>
      <c r="F40" s="6"/>
      <c r="G40" s="6">
        <v>30298</v>
      </c>
      <c r="H40" s="6"/>
      <c r="I40" s="6">
        <f t="shared" si="0"/>
        <v>-596</v>
      </c>
      <c r="J40" s="6"/>
      <c r="K40" s="6">
        <v>2</v>
      </c>
      <c r="L40" s="6"/>
      <c r="M40" s="6">
        <v>29702</v>
      </c>
      <c r="N40" s="6"/>
      <c r="O40" s="6">
        <v>29114</v>
      </c>
      <c r="P40" s="6"/>
      <c r="Q40" s="6">
        <f t="shared" si="1"/>
        <v>588</v>
      </c>
    </row>
    <row r="41" spans="1:17">
      <c r="A41" s="1" t="s">
        <v>65</v>
      </c>
      <c r="C41" s="6">
        <v>11589687</v>
      </c>
      <c r="D41" s="6"/>
      <c r="E41" s="6">
        <v>277649553532</v>
      </c>
      <c r="F41" s="6"/>
      <c r="G41" s="6">
        <v>296428340763</v>
      </c>
      <c r="H41" s="6"/>
      <c r="I41" s="6">
        <f t="shared" si="0"/>
        <v>-18778787231</v>
      </c>
      <c r="J41" s="6"/>
      <c r="K41" s="6">
        <v>11589687</v>
      </c>
      <c r="L41" s="6"/>
      <c r="M41" s="6">
        <v>277649553532</v>
      </c>
      <c r="N41" s="6"/>
      <c r="O41" s="6">
        <v>255875376927</v>
      </c>
      <c r="P41" s="6"/>
      <c r="Q41" s="6">
        <f t="shared" si="1"/>
        <v>21774176605</v>
      </c>
    </row>
    <row r="42" spans="1:17">
      <c r="A42" s="1" t="s">
        <v>68</v>
      </c>
      <c r="C42" s="6">
        <v>34191602</v>
      </c>
      <c r="D42" s="6"/>
      <c r="E42" s="6">
        <v>140541049738</v>
      </c>
      <c r="F42" s="6"/>
      <c r="G42" s="6">
        <v>136134227998</v>
      </c>
      <c r="H42" s="6"/>
      <c r="I42" s="6">
        <f t="shared" si="0"/>
        <v>4406821740</v>
      </c>
      <c r="J42" s="6"/>
      <c r="K42" s="6">
        <v>34191602</v>
      </c>
      <c r="L42" s="6"/>
      <c r="M42" s="6">
        <v>140541049738</v>
      </c>
      <c r="N42" s="6"/>
      <c r="O42" s="6">
        <v>177828309906</v>
      </c>
      <c r="P42" s="6"/>
      <c r="Q42" s="6">
        <f t="shared" si="1"/>
        <v>-37287260168</v>
      </c>
    </row>
    <row r="43" spans="1:17">
      <c r="A43" s="1" t="s">
        <v>21</v>
      </c>
      <c r="C43" s="6">
        <v>2741383</v>
      </c>
      <c r="D43" s="6"/>
      <c r="E43" s="6">
        <v>101781430652</v>
      </c>
      <c r="F43" s="6"/>
      <c r="G43" s="6">
        <v>107340577065</v>
      </c>
      <c r="H43" s="6"/>
      <c r="I43" s="6">
        <f t="shared" si="0"/>
        <v>-5559146413</v>
      </c>
      <c r="J43" s="6"/>
      <c r="K43" s="6">
        <v>2741383</v>
      </c>
      <c r="L43" s="6"/>
      <c r="M43" s="6">
        <v>101781430652</v>
      </c>
      <c r="N43" s="6"/>
      <c r="O43" s="6">
        <v>128269128268</v>
      </c>
      <c r="P43" s="6"/>
      <c r="Q43" s="6">
        <f t="shared" si="1"/>
        <v>-26487697616</v>
      </c>
    </row>
    <row r="44" spans="1:17">
      <c r="A44" s="1" t="s">
        <v>66</v>
      </c>
      <c r="C44" s="6">
        <v>18769593</v>
      </c>
      <c r="D44" s="6"/>
      <c r="E44" s="6">
        <v>243858934955</v>
      </c>
      <c r="F44" s="6"/>
      <c r="G44" s="6">
        <v>255053683308</v>
      </c>
      <c r="H44" s="6"/>
      <c r="I44" s="6">
        <f t="shared" si="0"/>
        <v>-11194748353</v>
      </c>
      <c r="J44" s="6"/>
      <c r="K44" s="6">
        <v>18769593</v>
      </c>
      <c r="L44" s="6"/>
      <c r="M44" s="6">
        <v>243858934955</v>
      </c>
      <c r="N44" s="6"/>
      <c r="O44" s="6">
        <v>393681983746</v>
      </c>
      <c r="P44" s="6"/>
      <c r="Q44" s="6">
        <f t="shared" si="1"/>
        <v>-149823048791</v>
      </c>
    </row>
    <row r="45" spans="1:17">
      <c r="A45" s="1" t="s">
        <v>57</v>
      </c>
      <c r="C45" s="6">
        <v>22062500</v>
      </c>
      <c r="D45" s="6"/>
      <c r="E45" s="6">
        <v>318222120093</v>
      </c>
      <c r="F45" s="6"/>
      <c r="G45" s="6">
        <v>303911204663</v>
      </c>
      <c r="H45" s="6"/>
      <c r="I45" s="6">
        <f t="shared" si="0"/>
        <v>14310915430</v>
      </c>
      <c r="J45" s="6"/>
      <c r="K45" s="6">
        <v>22062500</v>
      </c>
      <c r="L45" s="6"/>
      <c r="M45" s="6">
        <v>318222120093</v>
      </c>
      <c r="N45" s="6"/>
      <c r="O45" s="6">
        <v>279702110958</v>
      </c>
      <c r="P45" s="6"/>
      <c r="Q45" s="6">
        <f t="shared" si="1"/>
        <v>38520009135</v>
      </c>
    </row>
    <row r="46" spans="1:17">
      <c r="A46" s="1" t="s">
        <v>37</v>
      </c>
      <c r="C46" s="6">
        <v>3583604</v>
      </c>
      <c r="D46" s="6"/>
      <c r="E46" s="6">
        <v>29103840314</v>
      </c>
      <c r="F46" s="6"/>
      <c r="G46" s="6">
        <v>32131779636</v>
      </c>
      <c r="H46" s="6"/>
      <c r="I46" s="6">
        <f t="shared" si="0"/>
        <v>-3027939322</v>
      </c>
      <c r="J46" s="6"/>
      <c r="K46" s="6">
        <v>3583604</v>
      </c>
      <c r="L46" s="6"/>
      <c r="M46" s="6">
        <v>29103840314</v>
      </c>
      <c r="N46" s="6"/>
      <c r="O46" s="6">
        <v>33521069443</v>
      </c>
      <c r="P46" s="6"/>
      <c r="Q46" s="6">
        <f t="shared" si="1"/>
        <v>-4417229129</v>
      </c>
    </row>
    <row r="47" spans="1:17">
      <c r="A47" s="1" t="s">
        <v>34</v>
      </c>
      <c r="C47" s="6">
        <v>200000000</v>
      </c>
      <c r="D47" s="6"/>
      <c r="E47" s="6">
        <v>181314720000</v>
      </c>
      <c r="F47" s="6"/>
      <c r="G47" s="6">
        <v>191692512001</v>
      </c>
      <c r="H47" s="6"/>
      <c r="I47" s="6">
        <f t="shared" si="0"/>
        <v>-10377792001</v>
      </c>
      <c r="J47" s="6"/>
      <c r="K47" s="6">
        <v>200000000</v>
      </c>
      <c r="L47" s="6"/>
      <c r="M47" s="6">
        <v>181314720000</v>
      </c>
      <c r="N47" s="6"/>
      <c r="O47" s="6">
        <v>194606229083</v>
      </c>
      <c r="P47" s="6"/>
      <c r="Q47" s="6">
        <f t="shared" si="1"/>
        <v>-13291509083</v>
      </c>
    </row>
    <row r="48" spans="1:17">
      <c r="A48" s="1" t="s">
        <v>54</v>
      </c>
      <c r="C48" s="6">
        <v>9450756</v>
      </c>
      <c r="D48" s="6"/>
      <c r="E48" s="6">
        <v>93541275485</v>
      </c>
      <c r="F48" s="6"/>
      <c r="G48" s="6">
        <v>89553300047</v>
      </c>
      <c r="H48" s="6"/>
      <c r="I48" s="6">
        <f t="shared" si="0"/>
        <v>3987975438</v>
      </c>
      <c r="J48" s="6"/>
      <c r="K48" s="6">
        <v>9450756</v>
      </c>
      <c r="L48" s="6"/>
      <c r="M48" s="6">
        <v>93541275485</v>
      </c>
      <c r="N48" s="6"/>
      <c r="O48" s="6">
        <v>103574627119</v>
      </c>
      <c r="P48" s="6"/>
      <c r="Q48" s="6">
        <f t="shared" si="1"/>
        <v>-10033351634</v>
      </c>
    </row>
    <row r="49" spans="1:17">
      <c r="A49" s="1" t="s">
        <v>64</v>
      </c>
      <c r="C49" s="6">
        <v>4179296</v>
      </c>
      <c r="D49" s="6"/>
      <c r="E49" s="6">
        <v>57372667097</v>
      </c>
      <c r="F49" s="6"/>
      <c r="G49" s="6">
        <v>59159071648</v>
      </c>
      <c r="H49" s="6"/>
      <c r="I49" s="6">
        <f t="shared" si="0"/>
        <v>-1786404551</v>
      </c>
      <c r="J49" s="6"/>
      <c r="K49" s="6">
        <v>4179296</v>
      </c>
      <c r="L49" s="6"/>
      <c r="M49" s="6">
        <v>57372667097</v>
      </c>
      <c r="N49" s="6"/>
      <c r="O49" s="6">
        <v>83686821579</v>
      </c>
      <c r="P49" s="6"/>
      <c r="Q49" s="6">
        <f t="shared" si="1"/>
        <v>-26314154482</v>
      </c>
    </row>
    <row r="50" spans="1:17">
      <c r="A50" s="1" t="s">
        <v>33</v>
      </c>
      <c r="C50" s="6">
        <v>28258031</v>
      </c>
      <c r="D50" s="6"/>
      <c r="E50" s="6">
        <v>183988816936</v>
      </c>
      <c r="F50" s="6"/>
      <c r="G50" s="6">
        <v>197752865837</v>
      </c>
      <c r="H50" s="6"/>
      <c r="I50" s="6">
        <f t="shared" si="0"/>
        <v>-13764048901</v>
      </c>
      <c r="J50" s="6"/>
      <c r="K50" s="6">
        <v>28258031</v>
      </c>
      <c r="L50" s="6"/>
      <c r="M50" s="6">
        <v>183988816936</v>
      </c>
      <c r="N50" s="6"/>
      <c r="O50" s="6">
        <v>232611553000</v>
      </c>
      <c r="P50" s="6"/>
      <c r="Q50" s="6">
        <f t="shared" si="1"/>
        <v>-48622736064</v>
      </c>
    </row>
    <row r="51" spans="1:17">
      <c r="A51" s="1" t="s">
        <v>29</v>
      </c>
      <c r="C51" s="6">
        <v>2761729</v>
      </c>
      <c r="D51" s="6"/>
      <c r="E51" s="6">
        <v>93889147565</v>
      </c>
      <c r="F51" s="6"/>
      <c r="G51" s="6">
        <v>107560725193</v>
      </c>
      <c r="H51" s="6"/>
      <c r="I51" s="6">
        <f t="shared" si="0"/>
        <v>-13671577628</v>
      </c>
      <c r="J51" s="6"/>
      <c r="K51" s="6">
        <v>2761729</v>
      </c>
      <c r="L51" s="6"/>
      <c r="M51" s="6">
        <v>93889147565</v>
      </c>
      <c r="N51" s="6"/>
      <c r="O51" s="6">
        <v>28387460936</v>
      </c>
      <c r="P51" s="6"/>
      <c r="Q51" s="6">
        <f t="shared" si="1"/>
        <v>65501686629</v>
      </c>
    </row>
    <row r="52" spans="1:17">
      <c r="A52" s="1" t="s">
        <v>49</v>
      </c>
      <c r="C52" s="6">
        <v>11496875</v>
      </c>
      <c r="D52" s="6"/>
      <c r="E52" s="6">
        <v>92456310923</v>
      </c>
      <c r="F52" s="6"/>
      <c r="G52" s="6">
        <v>105827619178</v>
      </c>
      <c r="H52" s="6"/>
      <c r="I52" s="6">
        <f t="shared" si="0"/>
        <v>-13371308255</v>
      </c>
      <c r="J52" s="6"/>
      <c r="K52" s="6">
        <v>11496875</v>
      </c>
      <c r="L52" s="6"/>
      <c r="M52" s="6">
        <v>92456310923</v>
      </c>
      <c r="N52" s="6"/>
      <c r="O52" s="6">
        <v>94628352149</v>
      </c>
      <c r="P52" s="6"/>
      <c r="Q52" s="6">
        <f t="shared" si="1"/>
        <v>-2172041226</v>
      </c>
    </row>
    <row r="53" spans="1:17">
      <c r="A53" s="1" t="s">
        <v>32</v>
      </c>
      <c r="C53" s="6">
        <v>7325000</v>
      </c>
      <c r="D53" s="6"/>
      <c r="E53" s="6">
        <v>29693615467</v>
      </c>
      <c r="F53" s="6"/>
      <c r="G53" s="6">
        <v>25535330358</v>
      </c>
      <c r="H53" s="6"/>
      <c r="I53" s="6">
        <f t="shared" si="0"/>
        <v>4158285109</v>
      </c>
      <c r="J53" s="6"/>
      <c r="K53" s="6">
        <v>7325000</v>
      </c>
      <c r="L53" s="6"/>
      <c r="M53" s="6">
        <v>29693615467</v>
      </c>
      <c r="N53" s="6"/>
      <c r="O53" s="6">
        <v>65656530326</v>
      </c>
      <c r="P53" s="6"/>
      <c r="Q53" s="6">
        <f t="shared" si="1"/>
        <v>-35962914859</v>
      </c>
    </row>
    <row r="54" spans="1:17">
      <c r="A54" s="1" t="s">
        <v>55</v>
      </c>
      <c r="C54" s="6">
        <v>300000</v>
      </c>
      <c r="D54" s="6"/>
      <c r="E54" s="6">
        <v>2326077000</v>
      </c>
      <c r="F54" s="6"/>
      <c r="G54" s="6">
        <v>2654113500</v>
      </c>
      <c r="H54" s="6"/>
      <c r="I54" s="6">
        <f t="shared" si="0"/>
        <v>-328036500</v>
      </c>
      <c r="J54" s="6"/>
      <c r="K54" s="6">
        <v>300000</v>
      </c>
      <c r="L54" s="6"/>
      <c r="M54" s="6">
        <v>2326077000</v>
      </c>
      <c r="N54" s="6"/>
      <c r="O54" s="6">
        <v>3138602124</v>
      </c>
      <c r="P54" s="6"/>
      <c r="Q54" s="6">
        <f t="shared" si="1"/>
        <v>-812525124</v>
      </c>
    </row>
    <row r="55" spans="1:17">
      <c r="A55" s="1" t="s">
        <v>45</v>
      </c>
      <c r="C55" s="6">
        <v>1014534</v>
      </c>
      <c r="D55" s="6"/>
      <c r="E55" s="6">
        <v>52845270189</v>
      </c>
      <c r="F55" s="6"/>
      <c r="G55" s="6">
        <v>50525725887</v>
      </c>
      <c r="H55" s="6"/>
      <c r="I55" s="6">
        <f t="shared" si="0"/>
        <v>2319544302</v>
      </c>
      <c r="J55" s="6"/>
      <c r="K55" s="6">
        <v>1014534</v>
      </c>
      <c r="L55" s="6"/>
      <c r="M55" s="6">
        <v>52845270189</v>
      </c>
      <c r="N55" s="6"/>
      <c r="O55" s="6">
        <v>52896703563</v>
      </c>
      <c r="P55" s="6"/>
      <c r="Q55" s="6">
        <f t="shared" si="1"/>
        <v>-51433374</v>
      </c>
    </row>
    <row r="56" spans="1:17">
      <c r="A56" s="1" t="s">
        <v>36</v>
      </c>
      <c r="C56" s="6">
        <v>16666666</v>
      </c>
      <c r="D56" s="6"/>
      <c r="E56" s="6">
        <v>54192290332</v>
      </c>
      <c r="F56" s="6"/>
      <c r="G56" s="6">
        <v>79557131817</v>
      </c>
      <c r="H56" s="6"/>
      <c r="I56" s="6">
        <f t="shared" si="0"/>
        <v>-25364841485</v>
      </c>
      <c r="J56" s="6"/>
      <c r="K56" s="6">
        <v>16666666</v>
      </c>
      <c r="L56" s="6"/>
      <c r="M56" s="6">
        <v>54192290332</v>
      </c>
      <c r="N56" s="6"/>
      <c r="O56" s="6">
        <v>73705398000</v>
      </c>
      <c r="P56" s="6"/>
      <c r="Q56" s="6">
        <f t="shared" si="1"/>
        <v>-19513107668</v>
      </c>
    </row>
    <row r="57" spans="1:17">
      <c r="A57" s="1" t="s">
        <v>31</v>
      </c>
      <c r="C57" s="6">
        <v>7527460</v>
      </c>
      <c r="D57" s="6"/>
      <c r="E57" s="6">
        <v>124960615937</v>
      </c>
      <c r="F57" s="6"/>
      <c r="G57" s="6">
        <v>115906583285</v>
      </c>
      <c r="H57" s="6"/>
      <c r="I57" s="6">
        <f t="shared" si="0"/>
        <v>9054032652</v>
      </c>
      <c r="J57" s="6"/>
      <c r="K57" s="6">
        <v>7527460</v>
      </c>
      <c r="L57" s="6"/>
      <c r="M57" s="6">
        <v>124960615937</v>
      </c>
      <c r="N57" s="6"/>
      <c r="O57" s="6">
        <v>154551338940</v>
      </c>
      <c r="P57" s="6"/>
      <c r="Q57" s="6">
        <f t="shared" si="1"/>
        <v>-29590723003</v>
      </c>
    </row>
    <row r="58" spans="1:17">
      <c r="A58" s="1" t="s">
        <v>69</v>
      </c>
      <c r="C58" s="6">
        <v>11400000</v>
      </c>
      <c r="D58" s="6"/>
      <c r="E58" s="6">
        <v>72933846120</v>
      </c>
      <c r="F58" s="6"/>
      <c r="G58" s="6">
        <v>65039001840</v>
      </c>
      <c r="H58" s="6"/>
      <c r="I58" s="6">
        <f t="shared" si="0"/>
        <v>7894844280</v>
      </c>
      <c r="J58" s="6"/>
      <c r="K58" s="6">
        <v>11400000</v>
      </c>
      <c r="L58" s="6"/>
      <c r="M58" s="6">
        <v>72933846120</v>
      </c>
      <c r="N58" s="6"/>
      <c r="O58" s="6">
        <v>65039001840</v>
      </c>
      <c r="P58" s="6"/>
      <c r="Q58" s="6">
        <f t="shared" si="1"/>
        <v>7894844280</v>
      </c>
    </row>
    <row r="59" spans="1:17">
      <c r="A59" s="1" t="s">
        <v>135</v>
      </c>
      <c r="C59" s="6">
        <v>200000</v>
      </c>
      <c r="D59" s="6"/>
      <c r="E59" s="6">
        <v>198993925812</v>
      </c>
      <c r="F59" s="6"/>
      <c r="G59" s="6">
        <v>198993925812</v>
      </c>
      <c r="H59" s="6"/>
      <c r="I59" s="6">
        <f t="shared" si="0"/>
        <v>0</v>
      </c>
      <c r="J59" s="6"/>
      <c r="K59" s="6">
        <v>200000</v>
      </c>
      <c r="L59" s="6"/>
      <c r="M59" s="6">
        <v>198993925812</v>
      </c>
      <c r="N59" s="6"/>
      <c r="O59" s="6">
        <v>199292727312</v>
      </c>
      <c r="P59" s="6"/>
      <c r="Q59" s="6">
        <f t="shared" si="1"/>
        <v>-298801500</v>
      </c>
    </row>
    <row r="60" spans="1:17">
      <c r="A60" s="1" t="s">
        <v>98</v>
      </c>
      <c r="C60" s="6">
        <v>100</v>
      </c>
      <c r="D60" s="6"/>
      <c r="E60" s="6">
        <v>79290625</v>
      </c>
      <c r="F60" s="6"/>
      <c r="G60" s="6">
        <v>78385790</v>
      </c>
      <c r="H60" s="6"/>
      <c r="I60" s="6">
        <f t="shared" si="0"/>
        <v>904835</v>
      </c>
      <c r="J60" s="6"/>
      <c r="K60" s="6">
        <v>100</v>
      </c>
      <c r="L60" s="6"/>
      <c r="M60" s="6">
        <v>79290625</v>
      </c>
      <c r="N60" s="6"/>
      <c r="O60" s="6">
        <v>73300282</v>
      </c>
      <c r="P60" s="6"/>
      <c r="Q60" s="6">
        <f t="shared" si="1"/>
        <v>5990343</v>
      </c>
    </row>
    <row r="61" spans="1:17">
      <c r="A61" s="1" t="s">
        <v>102</v>
      </c>
      <c r="C61" s="6">
        <v>223409</v>
      </c>
      <c r="D61" s="6"/>
      <c r="E61" s="6">
        <v>210031173558</v>
      </c>
      <c r="F61" s="6"/>
      <c r="G61" s="6">
        <v>206912949199</v>
      </c>
      <c r="H61" s="6"/>
      <c r="I61" s="6">
        <f t="shared" si="0"/>
        <v>3118224359</v>
      </c>
      <c r="J61" s="6"/>
      <c r="K61" s="6">
        <v>223409</v>
      </c>
      <c r="L61" s="6"/>
      <c r="M61" s="6">
        <v>210031173558</v>
      </c>
      <c r="N61" s="6"/>
      <c r="O61" s="6">
        <v>181753531244</v>
      </c>
      <c r="P61" s="6"/>
      <c r="Q61" s="6">
        <f t="shared" si="1"/>
        <v>28277642314</v>
      </c>
    </row>
    <row r="62" spans="1:17">
      <c r="A62" s="1" t="s">
        <v>107</v>
      </c>
      <c r="C62" s="6">
        <v>392486</v>
      </c>
      <c r="D62" s="6"/>
      <c r="E62" s="6">
        <v>365212663684</v>
      </c>
      <c r="F62" s="6"/>
      <c r="G62" s="6">
        <v>360217222492</v>
      </c>
      <c r="H62" s="6"/>
      <c r="I62" s="6">
        <f t="shared" si="0"/>
        <v>4995441192</v>
      </c>
      <c r="J62" s="6"/>
      <c r="K62" s="6">
        <v>392486</v>
      </c>
      <c r="L62" s="6"/>
      <c r="M62" s="6">
        <v>365212663684</v>
      </c>
      <c r="N62" s="6"/>
      <c r="O62" s="6">
        <v>315247530997</v>
      </c>
      <c r="P62" s="6"/>
      <c r="Q62" s="6">
        <f t="shared" si="1"/>
        <v>49965132687</v>
      </c>
    </row>
    <row r="63" spans="1:17">
      <c r="A63" s="1" t="s">
        <v>113</v>
      </c>
      <c r="C63" s="6">
        <v>533636</v>
      </c>
      <c r="D63" s="6"/>
      <c r="E63" s="6">
        <v>488759326832</v>
      </c>
      <c r="F63" s="6"/>
      <c r="G63" s="6">
        <v>479641140563</v>
      </c>
      <c r="H63" s="6"/>
      <c r="I63" s="6">
        <f t="shared" si="0"/>
        <v>9118186269</v>
      </c>
      <c r="J63" s="6"/>
      <c r="K63" s="6">
        <v>533636</v>
      </c>
      <c r="L63" s="6"/>
      <c r="M63" s="6">
        <v>488759326832</v>
      </c>
      <c r="N63" s="6"/>
      <c r="O63" s="6">
        <v>429679875242</v>
      </c>
      <c r="P63" s="6"/>
      <c r="Q63" s="6">
        <f t="shared" si="1"/>
        <v>59079451590</v>
      </c>
    </row>
    <row r="64" spans="1:17">
      <c r="A64" s="1" t="s">
        <v>120</v>
      </c>
      <c r="C64" s="6">
        <v>136625</v>
      </c>
      <c r="D64" s="6"/>
      <c r="E64" s="6">
        <v>113630906914</v>
      </c>
      <c r="F64" s="6"/>
      <c r="G64" s="6">
        <v>111978044050</v>
      </c>
      <c r="H64" s="6"/>
      <c r="I64" s="6">
        <f t="shared" si="0"/>
        <v>1652862864</v>
      </c>
      <c r="J64" s="6"/>
      <c r="K64" s="6">
        <v>136625</v>
      </c>
      <c r="L64" s="6"/>
      <c r="M64" s="6">
        <v>113630906914</v>
      </c>
      <c r="N64" s="6"/>
      <c r="O64" s="6">
        <v>105355966053</v>
      </c>
      <c r="P64" s="6"/>
      <c r="Q64" s="6">
        <f t="shared" si="1"/>
        <v>8274940861</v>
      </c>
    </row>
    <row r="65" spans="1:18">
      <c r="A65" s="1" t="s">
        <v>117</v>
      </c>
      <c r="C65" s="6">
        <v>89244</v>
      </c>
      <c r="D65" s="6"/>
      <c r="E65" s="6">
        <v>78708756291</v>
      </c>
      <c r="F65" s="6"/>
      <c r="G65" s="6">
        <v>77538979512</v>
      </c>
      <c r="H65" s="6"/>
      <c r="I65" s="6">
        <f t="shared" si="0"/>
        <v>1169776779</v>
      </c>
      <c r="J65" s="6"/>
      <c r="K65" s="6">
        <v>89244</v>
      </c>
      <c r="L65" s="6"/>
      <c r="M65" s="6">
        <v>78708756291</v>
      </c>
      <c r="N65" s="6"/>
      <c r="O65" s="6">
        <v>66097223721</v>
      </c>
      <c r="P65" s="6"/>
      <c r="Q65" s="6">
        <f t="shared" si="1"/>
        <v>12611532570</v>
      </c>
    </row>
    <row r="66" spans="1:18">
      <c r="A66" s="1" t="s">
        <v>123</v>
      </c>
      <c r="C66" s="6">
        <v>36370</v>
      </c>
      <c r="D66" s="6"/>
      <c r="E66" s="6">
        <v>31643437587</v>
      </c>
      <c r="F66" s="6"/>
      <c r="G66" s="6">
        <v>31155440652</v>
      </c>
      <c r="H66" s="6"/>
      <c r="I66" s="6">
        <f t="shared" si="0"/>
        <v>487996935</v>
      </c>
      <c r="J66" s="6"/>
      <c r="K66" s="6">
        <v>36370</v>
      </c>
      <c r="L66" s="6"/>
      <c r="M66" s="6">
        <v>31643437587</v>
      </c>
      <c r="N66" s="6"/>
      <c r="O66" s="6">
        <v>29230363038</v>
      </c>
      <c r="P66" s="6"/>
      <c r="Q66" s="6">
        <f t="shared" si="1"/>
        <v>2413074549</v>
      </c>
    </row>
    <row r="67" spans="1:18">
      <c r="A67" s="1" t="s">
        <v>79</v>
      </c>
      <c r="C67" s="6">
        <v>56440</v>
      </c>
      <c r="D67" s="6"/>
      <c r="E67" s="6">
        <v>45366149494</v>
      </c>
      <c r="F67" s="6"/>
      <c r="G67" s="6">
        <v>44739214747</v>
      </c>
      <c r="H67" s="6"/>
      <c r="I67" s="6">
        <f t="shared" si="0"/>
        <v>626934747</v>
      </c>
      <c r="J67" s="6"/>
      <c r="K67" s="6">
        <v>56440</v>
      </c>
      <c r="L67" s="6"/>
      <c r="M67" s="6">
        <v>45366149494</v>
      </c>
      <c r="N67" s="6"/>
      <c r="O67" s="6">
        <v>42209825120</v>
      </c>
      <c r="P67" s="6"/>
      <c r="Q67" s="6">
        <f t="shared" si="1"/>
        <v>3156324374</v>
      </c>
    </row>
    <row r="68" spans="1:18">
      <c r="A68" s="1" t="s">
        <v>83</v>
      </c>
      <c r="C68" s="6">
        <v>352535</v>
      </c>
      <c r="D68" s="6"/>
      <c r="E68" s="6">
        <v>279580078924</v>
      </c>
      <c r="F68" s="6"/>
      <c r="G68" s="6">
        <v>274920410942</v>
      </c>
      <c r="H68" s="6"/>
      <c r="I68" s="6">
        <f t="shared" si="0"/>
        <v>4659667982</v>
      </c>
      <c r="J68" s="6"/>
      <c r="K68" s="6">
        <v>352535</v>
      </c>
      <c r="L68" s="6"/>
      <c r="M68" s="6">
        <v>279580078924</v>
      </c>
      <c r="N68" s="6"/>
      <c r="O68" s="6">
        <v>258597525580</v>
      </c>
      <c r="P68" s="6"/>
      <c r="Q68" s="6">
        <f t="shared" si="1"/>
        <v>20982553344</v>
      </c>
    </row>
    <row r="69" spans="1:18">
      <c r="A69" s="1" t="s">
        <v>86</v>
      </c>
      <c r="C69" s="6">
        <v>25400</v>
      </c>
      <c r="D69" s="6"/>
      <c r="E69" s="6">
        <v>19605245905</v>
      </c>
      <c r="F69" s="6"/>
      <c r="G69" s="6">
        <v>19370592443</v>
      </c>
      <c r="H69" s="6"/>
      <c r="I69" s="6">
        <f t="shared" si="0"/>
        <v>234653462</v>
      </c>
      <c r="J69" s="6"/>
      <c r="K69" s="6">
        <v>25400</v>
      </c>
      <c r="L69" s="6"/>
      <c r="M69" s="6">
        <v>19605245905</v>
      </c>
      <c r="N69" s="6"/>
      <c r="O69" s="6">
        <v>18176158826</v>
      </c>
      <c r="P69" s="6"/>
      <c r="Q69" s="6">
        <f t="shared" si="1"/>
        <v>1429087079</v>
      </c>
    </row>
    <row r="70" spans="1:18">
      <c r="A70" s="1" t="s">
        <v>132</v>
      </c>
      <c r="C70" s="6">
        <v>200000</v>
      </c>
      <c r="D70" s="6"/>
      <c r="E70" s="6">
        <v>194130807412</v>
      </c>
      <c r="F70" s="6"/>
      <c r="G70" s="6">
        <v>195962475362</v>
      </c>
      <c r="H70" s="6"/>
      <c r="I70" s="6">
        <f t="shared" si="0"/>
        <v>-1831667950</v>
      </c>
      <c r="J70" s="6"/>
      <c r="K70" s="6">
        <v>200000</v>
      </c>
      <c r="L70" s="6"/>
      <c r="M70" s="6">
        <v>194130807412</v>
      </c>
      <c r="N70" s="6"/>
      <c r="O70" s="6">
        <v>187186066375</v>
      </c>
      <c r="P70" s="6"/>
      <c r="Q70" s="6">
        <f t="shared" si="1"/>
        <v>6944741037</v>
      </c>
    </row>
    <row r="71" spans="1:18">
      <c r="A71" s="1" t="s">
        <v>110</v>
      </c>
      <c r="C71" s="6">
        <v>25700</v>
      </c>
      <c r="D71" s="6"/>
      <c r="E71" s="6">
        <v>17508292046</v>
      </c>
      <c r="F71" s="6"/>
      <c r="G71" s="6">
        <v>17227002531</v>
      </c>
      <c r="H71" s="6"/>
      <c r="I71" s="6">
        <f t="shared" si="0"/>
        <v>281289515</v>
      </c>
      <c r="J71" s="6"/>
      <c r="K71" s="6">
        <v>25700</v>
      </c>
      <c r="L71" s="6"/>
      <c r="M71" s="6">
        <v>17508292046</v>
      </c>
      <c r="N71" s="6"/>
      <c r="O71" s="6">
        <v>16922911975</v>
      </c>
      <c r="P71" s="6"/>
      <c r="Q71" s="6">
        <f t="shared" si="1"/>
        <v>585380071</v>
      </c>
    </row>
    <row r="72" spans="1:18">
      <c r="A72" s="1" t="s">
        <v>116</v>
      </c>
      <c r="C72" s="6">
        <v>65200</v>
      </c>
      <c r="D72" s="6"/>
      <c r="E72" s="6">
        <v>43541794619</v>
      </c>
      <c r="F72" s="6"/>
      <c r="G72" s="6">
        <v>42576357636</v>
      </c>
      <c r="H72" s="6"/>
      <c r="I72" s="6">
        <f t="shared" si="0"/>
        <v>965436983</v>
      </c>
      <c r="J72" s="6"/>
      <c r="K72" s="6">
        <v>65200</v>
      </c>
      <c r="L72" s="6"/>
      <c r="M72" s="6">
        <v>43541794619</v>
      </c>
      <c r="N72" s="6"/>
      <c r="O72" s="6">
        <v>42069698629</v>
      </c>
      <c r="P72" s="6"/>
      <c r="Q72" s="6">
        <f t="shared" si="1"/>
        <v>1472095990</v>
      </c>
    </row>
    <row r="73" spans="1:18">
      <c r="A73" s="1" t="s">
        <v>126</v>
      </c>
      <c r="C73" s="6">
        <v>200000</v>
      </c>
      <c r="D73" s="6"/>
      <c r="E73" s="6">
        <v>196164438750</v>
      </c>
      <c r="F73" s="6"/>
      <c r="G73" s="6">
        <v>196164438750</v>
      </c>
      <c r="H73" s="6"/>
      <c r="I73" s="6">
        <f t="shared" ref="I73:I74" si="2">E73-G73</f>
        <v>0</v>
      </c>
      <c r="J73" s="6"/>
      <c r="K73" s="6">
        <v>200000</v>
      </c>
      <c r="L73" s="6"/>
      <c r="M73" s="6">
        <v>196164438750</v>
      </c>
      <c r="N73" s="6"/>
      <c r="O73" s="6">
        <v>195760000000</v>
      </c>
      <c r="P73" s="6"/>
      <c r="Q73" s="6">
        <f t="shared" ref="Q73:Q74" si="3">M73-O73</f>
        <v>404438750</v>
      </c>
    </row>
    <row r="74" spans="1:18">
      <c r="A74" s="1" t="s">
        <v>129</v>
      </c>
      <c r="C74" s="6">
        <v>50000</v>
      </c>
      <c r="D74" s="6"/>
      <c r="E74" s="6">
        <v>49990937500</v>
      </c>
      <c r="F74" s="6"/>
      <c r="G74" s="6">
        <v>47634364706</v>
      </c>
      <c r="H74" s="6"/>
      <c r="I74" s="6">
        <f t="shared" si="2"/>
        <v>2356572794</v>
      </c>
      <c r="J74" s="6"/>
      <c r="K74" s="6">
        <v>50000</v>
      </c>
      <c r="L74" s="6"/>
      <c r="M74" s="6">
        <v>49990937500</v>
      </c>
      <c r="N74" s="6"/>
      <c r="O74" s="6">
        <v>47626000000</v>
      </c>
      <c r="P74" s="6"/>
      <c r="Q74" s="6">
        <f t="shared" si="3"/>
        <v>2364937500</v>
      </c>
    </row>
    <row r="75" spans="1:18" ht="25.5" thickBot="1">
      <c r="E75" s="8">
        <f>SUM(E8:E74)</f>
        <v>16789969728877</v>
      </c>
      <c r="F75" s="3"/>
      <c r="G75" s="8">
        <f>SUM(G8:G74)</f>
        <v>17217248945426</v>
      </c>
      <c r="H75" s="3"/>
      <c r="I75" s="8">
        <f>SUM(I8:I74)</f>
        <v>-427279216549</v>
      </c>
      <c r="J75" s="3"/>
      <c r="K75" s="3"/>
      <c r="L75" s="3"/>
      <c r="M75" s="8">
        <f>SUM(M8:M74)</f>
        <v>16789969728877</v>
      </c>
      <c r="N75" s="3"/>
      <c r="O75" s="8">
        <f>SUM(O8:O74)</f>
        <v>17284656832417</v>
      </c>
      <c r="P75" s="3"/>
      <c r="Q75" s="8">
        <f>SUM(Q8:Q74)</f>
        <v>-494687103540</v>
      </c>
    </row>
    <row r="76" spans="1:18" ht="25.5" thickTop="1">
      <c r="I76" s="6"/>
      <c r="J76" s="6"/>
      <c r="K76" s="6"/>
      <c r="L76" s="6"/>
      <c r="M76" s="6"/>
      <c r="N76" s="6"/>
      <c r="O76" s="6"/>
      <c r="P76" s="6"/>
      <c r="Q76" s="6"/>
      <c r="R76" s="12">
        <f t="shared" ref="R76" si="4">SUM(R8:R58)</f>
        <v>0</v>
      </c>
    </row>
    <row r="77" spans="1:18">
      <c r="I77" s="6"/>
      <c r="J77" s="3"/>
      <c r="K77" s="5"/>
      <c r="L77" s="3"/>
      <c r="M77" s="3"/>
      <c r="N77" s="3"/>
      <c r="O77" s="3"/>
      <c r="P77" s="3"/>
      <c r="Q77" s="3"/>
    </row>
    <row r="78" spans="1:18">
      <c r="I78" s="6"/>
      <c r="J78" s="3"/>
      <c r="K78" s="3"/>
      <c r="L78" s="3"/>
      <c r="M78" s="3"/>
      <c r="N78" s="3"/>
      <c r="O78" s="3"/>
      <c r="P78" s="3"/>
      <c r="Q78" s="3"/>
    </row>
    <row r="79" spans="1:18">
      <c r="I79" s="3"/>
      <c r="J79" s="3"/>
      <c r="K79" s="3"/>
      <c r="L79" s="3"/>
      <c r="M79" s="3"/>
      <c r="N79" s="3"/>
      <c r="O79" s="3"/>
      <c r="P79" s="3"/>
      <c r="Q79" s="3"/>
    </row>
    <row r="80" spans="1:18">
      <c r="I80" s="6"/>
      <c r="J80" s="6"/>
      <c r="K80" s="6"/>
      <c r="L80" s="6"/>
      <c r="M80" s="6"/>
      <c r="N80" s="6"/>
      <c r="O80" s="6"/>
      <c r="P80" s="6"/>
      <c r="Q80" s="6"/>
    </row>
    <row r="81" spans="9:17">
      <c r="I81" s="5"/>
      <c r="J81" s="3"/>
      <c r="K81" s="3"/>
      <c r="L81" s="3"/>
      <c r="M81" s="3"/>
      <c r="N81" s="3"/>
      <c r="O81" s="3"/>
      <c r="P81" s="3"/>
      <c r="Q81" s="3"/>
    </row>
    <row r="82" spans="9:17">
      <c r="I82" s="6"/>
      <c r="J82" s="3"/>
      <c r="K82" s="3"/>
      <c r="L82" s="3"/>
      <c r="M82" s="3"/>
      <c r="N82" s="3"/>
      <c r="O82" s="3"/>
      <c r="P82" s="3"/>
      <c r="Q82" s="3"/>
    </row>
    <row r="83" spans="9:17">
      <c r="I83" s="3"/>
      <c r="J83" s="3"/>
      <c r="K83" s="3"/>
      <c r="L83" s="3"/>
      <c r="M83" s="3"/>
      <c r="N83" s="3"/>
      <c r="O83" s="3"/>
      <c r="P83" s="3"/>
      <c r="Q83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8"/>
  <sheetViews>
    <sheetView rightToLeft="1" workbookViewId="0">
      <selection activeCell="K14" sqref="K14"/>
    </sheetView>
  </sheetViews>
  <sheetFormatPr defaultRowHeight="24.75"/>
  <cols>
    <col min="1" max="1" width="39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29.28515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29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6.25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6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>
      <c r="A6" s="19" t="s">
        <v>3</v>
      </c>
      <c r="C6" s="18" t="s">
        <v>158</v>
      </c>
      <c r="D6" s="18" t="s">
        <v>158</v>
      </c>
      <c r="E6" s="18" t="s">
        <v>158</v>
      </c>
      <c r="F6" s="18" t="s">
        <v>158</v>
      </c>
      <c r="G6" s="18" t="s">
        <v>158</v>
      </c>
      <c r="H6" s="18" t="s">
        <v>158</v>
      </c>
      <c r="I6" s="18" t="s">
        <v>158</v>
      </c>
      <c r="K6" s="18" t="s">
        <v>159</v>
      </c>
      <c r="L6" s="18" t="s">
        <v>159</v>
      </c>
      <c r="M6" s="18" t="s">
        <v>159</v>
      </c>
      <c r="N6" s="18" t="s">
        <v>159</v>
      </c>
      <c r="O6" s="18" t="s">
        <v>159</v>
      </c>
      <c r="P6" s="18" t="s">
        <v>159</v>
      </c>
      <c r="Q6" s="18" t="s">
        <v>159</v>
      </c>
    </row>
    <row r="7" spans="1:17" ht="26.25">
      <c r="A7" s="18" t="s">
        <v>3</v>
      </c>
      <c r="C7" s="18" t="s">
        <v>7</v>
      </c>
      <c r="E7" s="18" t="s">
        <v>222</v>
      </c>
      <c r="G7" s="18" t="s">
        <v>223</v>
      </c>
      <c r="I7" s="18" t="s">
        <v>225</v>
      </c>
      <c r="K7" s="18" t="s">
        <v>7</v>
      </c>
      <c r="M7" s="18" t="s">
        <v>222</v>
      </c>
      <c r="O7" s="18" t="s">
        <v>223</v>
      </c>
      <c r="Q7" s="18" t="s">
        <v>225</v>
      </c>
    </row>
    <row r="8" spans="1:17">
      <c r="A8" s="1" t="s">
        <v>57</v>
      </c>
      <c r="C8" s="6">
        <v>105000</v>
      </c>
      <c r="D8" s="6"/>
      <c r="E8" s="6">
        <v>6341444196</v>
      </c>
      <c r="F8" s="6"/>
      <c r="G8" s="6">
        <v>5546500837</v>
      </c>
      <c r="H8" s="6"/>
      <c r="I8" s="6">
        <f>E8-G8</f>
        <v>794943359</v>
      </c>
      <c r="J8" s="6"/>
      <c r="K8" s="6">
        <v>3834411</v>
      </c>
      <c r="L8" s="6"/>
      <c r="M8" s="6">
        <v>176211314252</v>
      </c>
      <c r="N8" s="6"/>
      <c r="O8" s="6">
        <v>202548225023</v>
      </c>
      <c r="P8" s="6"/>
      <c r="Q8" s="6">
        <f>M8-O8</f>
        <v>-26336910771</v>
      </c>
    </row>
    <row r="9" spans="1:17">
      <c r="A9" s="1" t="s">
        <v>58</v>
      </c>
      <c r="C9" s="6">
        <v>1689829</v>
      </c>
      <c r="D9" s="6"/>
      <c r="E9" s="6">
        <v>8566850214</v>
      </c>
      <c r="F9" s="6"/>
      <c r="G9" s="6">
        <v>9379163572</v>
      </c>
      <c r="H9" s="6"/>
      <c r="I9" s="6">
        <f t="shared" ref="I9:I70" si="0">E9-G9</f>
        <v>-812313358</v>
      </c>
      <c r="J9" s="6"/>
      <c r="K9" s="6">
        <v>33863203</v>
      </c>
      <c r="L9" s="6"/>
      <c r="M9" s="6">
        <v>384978861795</v>
      </c>
      <c r="N9" s="6"/>
      <c r="O9" s="6">
        <v>332396782058</v>
      </c>
      <c r="P9" s="6"/>
      <c r="Q9" s="6">
        <f t="shared" ref="Q9:Q70" si="1">M9-O9</f>
        <v>52582079737</v>
      </c>
    </row>
    <row r="10" spans="1:17">
      <c r="A10" s="1" t="s">
        <v>56</v>
      </c>
      <c r="C10" s="6">
        <v>1232675</v>
      </c>
      <c r="D10" s="6"/>
      <c r="E10" s="6">
        <v>8273729076</v>
      </c>
      <c r="F10" s="6"/>
      <c r="G10" s="6">
        <v>9971553009</v>
      </c>
      <c r="H10" s="6"/>
      <c r="I10" s="6">
        <f t="shared" si="0"/>
        <v>-1697823933</v>
      </c>
      <c r="J10" s="6"/>
      <c r="K10" s="6">
        <v>2065291</v>
      </c>
      <c r="L10" s="6"/>
      <c r="M10" s="6">
        <v>16589582537</v>
      </c>
      <c r="N10" s="6"/>
      <c r="O10" s="6">
        <v>16706884367</v>
      </c>
      <c r="P10" s="6"/>
      <c r="Q10" s="6">
        <f t="shared" si="1"/>
        <v>-117301830</v>
      </c>
    </row>
    <row r="11" spans="1:17">
      <c r="A11" s="1" t="s">
        <v>26</v>
      </c>
      <c r="C11" s="6">
        <v>3097936</v>
      </c>
      <c r="D11" s="6"/>
      <c r="E11" s="6">
        <v>16279653680</v>
      </c>
      <c r="F11" s="6"/>
      <c r="G11" s="6">
        <v>25108771280</v>
      </c>
      <c r="H11" s="6"/>
      <c r="I11" s="6">
        <f t="shared" si="0"/>
        <v>-8829117600</v>
      </c>
      <c r="J11" s="6"/>
      <c r="K11" s="6">
        <v>3097936</v>
      </c>
      <c r="L11" s="6"/>
      <c r="M11" s="6">
        <v>16279653680</v>
      </c>
      <c r="N11" s="6"/>
      <c r="O11" s="6">
        <v>25108771280</v>
      </c>
      <c r="P11" s="6"/>
      <c r="Q11" s="6">
        <f t="shared" si="1"/>
        <v>-8829117600</v>
      </c>
    </row>
    <row r="12" spans="1:17">
      <c r="A12" s="1" t="s">
        <v>63</v>
      </c>
      <c r="C12" s="6">
        <v>2160244</v>
      </c>
      <c r="D12" s="6"/>
      <c r="E12" s="6">
        <v>10423852395</v>
      </c>
      <c r="F12" s="6"/>
      <c r="G12" s="6">
        <v>16083955210</v>
      </c>
      <c r="H12" s="6"/>
      <c r="I12" s="6">
        <f t="shared" si="0"/>
        <v>-5660102815</v>
      </c>
      <c r="J12" s="6"/>
      <c r="K12" s="6">
        <v>2160244</v>
      </c>
      <c r="L12" s="6"/>
      <c r="M12" s="6">
        <v>10423852395</v>
      </c>
      <c r="N12" s="6"/>
      <c r="O12" s="6">
        <v>16083955210</v>
      </c>
      <c r="P12" s="6"/>
      <c r="Q12" s="6">
        <f t="shared" si="1"/>
        <v>-5660102815</v>
      </c>
    </row>
    <row r="13" spans="1:17">
      <c r="A13" s="1" t="s">
        <v>50</v>
      </c>
      <c r="C13" s="6">
        <v>225469</v>
      </c>
      <c r="D13" s="6"/>
      <c r="E13" s="6">
        <v>1572728227</v>
      </c>
      <c r="F13" s="6"/>
      <c r="G13" s="6">
        <v>1590045868</v>
      </c>
      <c r="H13" s="6"/>
      <c r="I13" s="6">
        <f t="shared" si="0"/>
        <v>-17317641</v>
      </c>
      <c r="J13" s="6"/>
      <c r="K13" s="6">
        <v>225469</v>
      </c>
      <c r="L13" s="6"/>
      <c r="M13" s="6">
        <v>1572728227</v>
      </c>
      <c r="N13" s="6"/>
      <c r="O13" s="6">
        <v>1590045868</v>
      </c>
      <c r="P13" s="6"/>
      <c r="Q13" s="6">
        <f t="shared" si="1"/>
        <v>-17317641</v>
      </c>
    </row>
    <row r="14" spans="1:17">
      <c r="A14" s="1" t="s">
        <v>32</v>
      </c>
      <c r="C14" s="6">
        <v>500000</v>
      </c>
      <c r="D14" s="6"/>
      <c r="E14" s="6">
        <v>1961260676</v>
      </c>
      <c r="F14" s="6"/>
      <c r="G14" s="6">
        <v>4481674425</v>
      </c>
      <c r="H14" s="6"/>
      <c r="I14" s="6">
        <f t="shared" si="0"/>
        <v>-2520413749</v>
      </c>
      <c r="J14" s="6"/>
      <c r="K14" s="6">
        <v>500000</v>
      </c>
      <c r="L14" s="6"/>
      <c r="M14" s="6">
        <v>1961260676</v>
      </c>
      <c r="N14" s="6"/>
      <c r="O14" s="6">
        <v>4481674425</v>
      </c>
      <c r="P14" s="6"/>
      <c r="Q14" s="6">
        <f t="shared" si="1"/>
        <v>-2520413749</v>
      </c>
    </row>
    <row r="15" spans="1:17">
      <c r="A15" s="1" t="s">
        <v>25</v>
      </c>
      <c r="C15" s="6">
        <v>83700997</v>
      </c>
      <c r="D15" s="6"/>
      <c r="E15" s="6">
        <v>288601037656</v>
      </c>
      <c r="F15" s="6"/>
      <c r="G15" s="6">
        <v>288601037656</v>
      </c>
      <c r="H15" s="6"/>
      <c r="I15" s="6">
        <f t="shared" si="0"/>
        <v>0</v>
      </c>
      <c r="J15" s="6"/>
      <c r="K15" s="6">
        <v>83700997</v>
      </c>
      <c r="L15" s="6"/>
      <c r="M15" s="6">
        <v>288601037656</v>
      </c>
      <c r="N15" s="6"/>
      <c r="O15" s="6">
        <v>288601037656</v>
      </c>
      <c r="P15" s="6"/>
      <c r="Q15" s="6">
        <f t="shared" si="1"/>
        <v>0</v>
      </c>
    </row>
    <row r="16" spans="1:17">
      <c r="A16" s="1" t="s">
        <v>38</v>
      </c>
      <c r="C16" s="6">
        <v>3245726</v>
      </c>
      <c r="D16" s="6"/>
      <c r="E16" s="6">
        <v>25029717585</v>
      </c>
      <c r="F16" s="6"/>
      <c r="G16" s="6">
        <v>49802925422</v>
      </c>
      <c r="H16" s="6"/>
      <c r="I16" s="6">
        <f t="shared" si="0"/>
        <v>-24773207837</v>
      </c>
      <c r="J16" s="6"/>
      <c r="K16" s="6">
        <v>7297155</v>
      </c>
      <c r="L16" s="6"/>
      <c r="M16" s="6">
        <v>53043076650</v>
      </c>
      <c r="N16" s="6"/>
      <c r="O16" s="6">
        <v>111968683216</v>
      </c>
      <c r="P16" s="6"/>
      <c r="Q16" s="6">
        <f t="shared" si="1"/>
        <v>-58925606566</v>
      </c>
    </row>
    <row r="17" spans="1:17">
      <c r="A17" s="1" t="s">
        <v>18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12491727</v>
      </c>
      <c r="L17" s="6"/>
      <c r="M17" s="6">
        <v>81391521226</v>
      </c>
      <c r="N17" s="6"/>
      <c r="O17" s="6">
        <v>74131885531</v>
      </c>
      <c r="P17" s="6"/>
      <c r="Q17" s="6">
        <f t="shared" si="1"/>
        <v>7259635695</v>
      </c>
    </row>
    <row r="18" spans="1:17">
      <c r="A18" s="1" t="s">
        <v>226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15162560</v>
      </c>
      <c r="L18" s="6"/>
      <c r="M18" s="6">
        <v>192822275520</v>
      </c>
      <c r="N18" s="6"/>
      <c r="O18" s="6">
        <v>192822275520</v>
      </c>
      <c r="P18" s="6"/>
      <c r="Q18" s="6">
        <f t="shared" si="1"/>
        <v>0</v>
      </c>
    </row>
    <row r="19" spans="1:17">
      <c r="A19" s="1" t="s">
        <v>19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4500000</v>
      </c>
      <c r="L19" s="6"/>
      <c r="M19" s="6">
        <v>110851486283</v>
      </c>
      <c r="N19" s="6"/>
      <c r="O19" s="6">
        <v>71041272515</v>
      </c>
      <c r="P19" s="6"/>
      <c r="Q19" s="6">
        <f t="shared" si="1"/>
        <v>39810213768</v>
      </c>
    </row>
    <row r="20" spans="1:17">
      <c r="A20" s="1" t="s">
        <v>199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19924849</v>
      </c>
      <c r="L20" s="6"/>
      <c r="M20" s="6">
        <v>74078304973</v>
      </c>
      <c r="N20" s="6"/>
      <c r="O20" s="6">
        <v>75957145729</v>
      </c>
      <c r="P20" s="6"/>
      <c r="Q20" s="6">
        <f t="shared" si="1"/>
        <v>-1878840756</v>
      </c>
    </row>
    <row r="21" spans="1:17">
      <c r="A21" s="1" t="s">
        <v>227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237519</v>
      </c>
      <c r="L21" s="6"/>
      <c r="M21" s="6">
        <v>6795181071</v>
      </c>
      <c r="N21" s="6"/>
      <c r="O21" s="6">
        <v>6795181071</v>
      </c>
      <c r="P21" s="6"/>
      <c r="Q21" s="6">
        <f t="shared" si="1"/>
        <v>0</v>
      </c>
    </row>
    <row r="22" spans="1:17">
      <c r="A22" s="1" t="s">
        <v>29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2210747</v>
      </c>
      <c r="L22" s="6"/>
      <c r="M22" s="6">
        <v>49642276388</v>
      </c>
      <c r="N22" s="6"/>
      <c r="O22" s="6">
        <v>31241339345</v>
      </c>
      <c r="P22" s="6"/>
      <c r="Q22" s="6">
        <f t="shared" si="1"/>
        <v>18400937043</v>
      </c>
    </row>
    <row r="23" spans="1:17">
      <c r="A23" s="1" t="s">
        <v>228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2761733</v>
      </c>
      <c r="L23" s="6"/>
      <c r="M23" s="6">
        <v>30525390641</v>
      </c>
      <c r="N23" s="6"/>
      <c r="O23" s="6">
        <v>30525434849</v>
      </c>
      <c r="P23" s="6"/>
      <c r="Q23" s="6">
        <f t="shared" si="1"/>
        <v>-44208</v>
      </c>
    </row>
    <row r="24" spans="1:17">
      <c r="A24" s="1" t="s">
        <v>229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1394767</v>
      </c>
      <c r="L24" s="6"/>
      <c r="M24" s="6">
        <v>5800657896</v>
      </c>
      <c r="N24" s="6"/>
      <c r="O24" s="6">
        <v>6411028662</v>
      </c>
      <c r="P24" s="6"/>
      <c r="Q24" s="6">
        <f t="shared" si="1"/>
        <v>-610370766</v>
      </c>
    </row>
    <row r="25" spans="1:17">
      <c r="A25" s="1" t="s">
        <v>195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78611772</v>
      </c>
      <c r="L25" s="6"/>
      <c r="M25" s="6">
        <v>304528711040</v>
      </c>
      <c r="N25" s="6"/>
      <c r="O25" s="6">
        <v>521937013443</v>
      </c>
      <c r="P25" s="6"/>
      <c r="Q25" s="6">
        <f t="shared" si="1"/>
        <v>-217408302403</v>
      </c>
    </row>
    <row r="26" spans="1:17">
      <c r="A26" s="1" t="s">
        <v>230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28760545</v>
      </c>
      <c r="L26" s="6"/>
      <c r="M26" s="6">
        <v>396293686278</v>
      </c>
      <c r="N26" s="6"/>
      <c r="O26" s="6">
        <v>506318623900</v>
      </c>
      <c r="P26" s="6"/>
      <c r="Q26" s="6">
        <f t="shared" si="1"/>
        <v>-110024937622</v>
      </c>
    </row>
    <row r="27" spans="1:17">
      <c r="A27" s="1" t="s">
        <v>231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10737027</v>
      </c>
      <c r="L27" s="6"/>
      <c r="M27" s="6">
        <v>25038746964</v>
      </c>
      <c r="N27" s="6"/>
      <c r="O27" s="6">
        <v>25038746964</v>
      </c>
      <c r="P27" s="6"/>
      <c r="Q27" s="6">
        <f t="shared" si="1"/>
        <v>0</v>
      </c>
    </row>
    <row r="28" spans="1:17">
      <c r="A28" s="1" t="s">
        <v>232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1155706</v>
      </c>
      <c r="L28" s="6"/>
      <c r="M28" s="6">
        <v>10957784830</v>
      </c>
      <c r="N28" s="6"/>
      <c r="O28" s="6">
        <v>10957784830</v>
      </c>
      <c r="P28" s="6"/>
      <c r="Q28" s="6">
        <f t="shared" si="1"/>
        <v>0</v>
      </c>
    </row>
    <row r="29" spans="1:17">
      <c r="A29" s="1" t="s">
        <v>233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8356206</v>
      </c>
      <c r="L29" s="6"/>
      <c r="M29" s="6">
        <v>56672655475</v>
      </c>
      <c r="N29" s="6"/>
      <c r="O29" s="6">
        <v>56672655475</v>
      </c>
      <c r="P29" s="6"/>
      <c r="Q29" s="6">
        <f t="shared" si="1"/>
        <v>0</v>
      </c>
    </row>
    <row r="30" spans="1:17">
      <c r="A30" s="1" t="s">
        <v>216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87532771</v>
      </c>
      <c r="L30" s="6"/>
      <c r="M30" s="6">
        <v>432253858914</v>
      </c>
      <c r="N30" s="6"/>
      <c r="O30" s="6">
        <v>476881374830</v>
      </c>
      <c r="P30" s="6"/>
      <c r="Q30" s="6">
        <f t="shared" si="1"/>
        <v>-44627515916</v>
      </c>
    </row>
    <row r="31" spans="1:17">
      <c r="A31" s="1" t="s">
        <v>67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113548</v>
      </c>
      <c r="L31" s="6"/>
      <c r="M31" s="6">
        <v>1417932984</v>
      </c>
      <c r="N31" s="6"/>
      <c r="O31" s="6">
        <v>1484414878</v>
      </c>
      <c r="P31" s="6"/>
      <c r="Q31" s="6">
        <f t="shared" si="1"/>
        <v>-66481894</v>
      </c>
    </row>
    <row r="32" spans="1:17">
      <c r="A32" s="1" t="s">
        <v>234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45419</v>
      </c>
      <c r="L32" s="6"/>
      <c r="M32" s="6">
        <v>440827626</v>
      </c>
      <c r="N32" s="6"/>
      <c r="O32" s="6">
        <v>37016485</v>
      </c>
      <c r="P32" s="6"/>
      <c r="Q32" s="6">
        <f t="shared" si="1"/>
        <v>403811141</v>
      </c>
    </row>
    <row r="33" spans="1:17">
      <c r="A33" s="1" t="s">
        <v>235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4233000</v>
      </c>
      <c r="L33" s="6"/>
      <c r="M33" s="6">
        <v>113744879609</v>
      </c>
      <c r="N33" s="6"/>
      <c r="O33" s="6">
        <v>111128358496</v>
      </c>
      <c r="P33" s="6"/>
      <c r="Q33" s="6">
        <f t="shared" si="1"/>
        <v>2616521113</v>
      </c>
    </row>
    <row r="34" spans="1:17">
      <c r="A34" s="1" t="s">
        <v>236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47500560</v>
      </c>
      <c r="L34" s="6"/>
      <c r="M34" s="6">
        <v>181452139200</v>
      </c>
      <c r="N34" s="6"/>
      <c r="O34" s="6">
        <v>181452139200</v>
      </c>
      <c r="P34" s="6"/>
      <c r="Q34" s="6">
        <f t="shared" si="1"/>
        <v>0</v>
      </c>
    </row>
    <row r="35" spans="1:17">
      <c r="A35" s="1" t="s">
        <v>23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56828232</v>
      </c>
      <c r="L35" s="6"/>
      <c r="M35" s="6">
        <v>1010385459724</v>
      </c>
      <c r="N35" s="6"/>
      <c r="O35" s="6">
        <v>827439261914</v>
      </c>
      <c r="P35" s="6"/>
      <c r="Q35" s="6">
        <f t="shared" si="1"/>
        <v>182946197810</v>
      </c>
    </row>
    <row r="36" spans="1:17">
      <c r="A36" s="1" t="s">
        <v>237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32418809</v>
      </c>
      <c r="L36" s="6"/>
      <c r="M36" s="6">
        <v>335630967268</v>
      </c>
      <c r="N36" s="6"/>
      <c r="O36" s="6">
        <v>493950514990</v>
      </c>
      <c r="P36" s="6"/>
      <c r="Q36" s="6">
        <f t="shared" si="1"/>
        <v>-158319547722</v>
      </c>
    </row>
    <row r="37" spans="1:17">
      <c r="A37" s="1" t="s">
        <v>238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650805</v>
      </c>
      <c r="L37" s="6"/>
      <c r="M37" s="6">
        <v>10043812932</v>
      </c>
      <c r="N37" s="6"/>
      <c r="O37" s="6">
        <v>6190507066</v>
      </c>
      <c r="P37" s="6"/>
      <c r="Q37" s="6">
        <f t="shared" si="1"/>
        <v>3853305866</v>
      </c>
    </row>
    <row r="38" spans="1:17">
      <c r="A38" s="1" t="s">
        <v>214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585000</v>
      </c>
      <c r="L38" s="6"/>
      <c r="M38" s="6">
        <v>19835621672</v>
      </c>
      <c r="N38" s="6"/>
      <c r="O38" s="6">
        <v>13743722207</v>
      </c>
      <c r="P38" s="6"/>
      <c r="Q38" s="6">
        <f t="shared" si="1"/>
        <v>6091899465</v>
      </c>
    </row>
    <row r="39" spans="1:17">
      <c r="A39" s="1" t="s">
        <v>239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3226054</v>
      </c>
      <c r="L39" s="6"/>
      <c r="M39" s="6">
        <v>61265991514</v>
      </c>
      <c r="N39" s="6"/>
      <c r="O39" s="6">
        <v>61265991514</v>
      </c>
      <c r="P39" s="6"/>
      <c r="Q39" s="6">
        <f t="shared" si="1"/>
        <v>0</v>
      </c>
    </row>
    <row r="40" spans="1:17">
      <c r="A40" s="1" t="s">
        <v>240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1889027</v>
      </c>
      <c r="L40" s="6"/>
      <c r="M40" s="6">
        <v>294113648724</v>
      </c>
      <c r="N40" s="6"/>
      <c r="O40" s="6">
        <v>453339162969</v>
      </c>
      <c r="P40" s="6"/>
      <c r="Q40" s="6">
        <f t="shared" si="1"/>
        <v>-159225514245</v>
      </c>
    </row>
    <row r="41" spans="1:17">
      <c r="A41" s="1" t="s">
        <v>241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1014855</v>
      </c>
      <c r="L41" s="6"/>
      <c r="M41" s="6">
        <v>34138354179</v>
      </c>
      <c r="N41" s="6"/>
      <c r="O41" s="6">
        <v>35934047746</v>
      </c>
      <c r="P41" s="6"/>
      <c r="Q41" s="6">
        <f t="shared" si="1"/>
        <v>-1795693567</v>
      </c>
    </row>
    <row r="42" spans="1:17">
      <c r="A42" s="1" t="s">
        <v>242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6000000</v>
      </c>
      <c r="L42" s="6"/>
      <c r="M42" s="6">
        <v>24322550330</v>
      </c>
      <c r="N42" s="6"/>
      <c r="O42" s="6">
        <v>24322550330</v>
      </c>
      <c r="P42" s="6"/>
      <c r="Q42" s="6">
        <f t="shared" si="1"/>
        <v>0</v>
      </c>
    </row>
    <row r="43" spans="1:17">
      <c r="A43" s="1" t="s">
        <v>243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5171912</v>
      </c>
      <c r="L43" s="6"/>
      <c r="M43" s="6">
        <v>67862352218</v>
      </c>
      <c r="N43" s="6"/>
      <c r="O43" s="6">
        <v>77348438114</v>
      </c>
      <c r="P43" s="6"/>
      <c r="Q43" s="6">
        <f t="shared" si="1"/>
        <v>-9486085896</v>
      </c>
    </row>
    <row r="44" spans="1:17">
      <c r="A44" s="1" t="s">
        <v>244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5765952</v>
      </c>
      <c r="L44" s="6"/>
      <c r="M44" s="6">
        <v>118409590272</v>
      </c>
      <c r="N44" s="6"/>
      <c r="O44" s="6">
        <v>161861643097</v>
      </c>
      <c r="P44" s="6"/>
      <c r="Q44" s="6">
        <f t="shared" si="1"/>
        <v>-43452052825</v>
      </c>
    </row>
    <row r="45" spans="1:17">
      <c r="A45" s="1" t="s">
        <v>28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100000</v>
      </c>
      <c r="L45" s="6"/>
      <c r="M45" s="6">
        <v>3549752573</v>
      </c>
      <c r="N45" s="6"/>
      <c r="O45" s="6">
        <v>2787512769</v>
      </c>
      <c r="P45" s="6"/>
      <c r="Q45" s="6">
        <f t="shared" si="1"/>
        <v>762239804</v>
      </c>
    </row>
    <row r="46" spans="1:17">
      <c r="A46" s="1" t="s">
        <v>245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200000</v>
      </c>
      <c r="L46" s="6"/>
      <c r="M46" s="6">
        <v>847406944</v>
      </c>
      <c r="N46" s="6"/>
      <c r="O46" s="6">
        <v>936395100</v>
      </c>
      <c r="P46" s="6"/>
      <c r="Q46" s="6">
        <f t="shared" si="1"/>
        <v>-88988156</v>
      </c>
    </row>
    <row r="47" spans="1:17">
      <c r="A47" s="1" t="s">
        <v>246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1315999</v>
      </c>
      <c r="L47" s="6"/>
      <c r="M47" s="6">
        <v>9393600862</v>
      </c>
      <c r="N47" s="6"/>
      <c r="O47" s="6">
        <v>9393600862</v>
      </c>
      <c r="P47" s="6"/>
      <c r="Q47" s="6">
        <f t="shared" si="1"/>
        <v>0</v>
      </c>
    </row>
    <row r="48" spans="1:17">
      <c r="A48" s="1" t="s">
        <v>247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6666666</v>
      </c>
      <c r="L48" s="6"/>
      <c r="M48" s="6">
        <v>26479997352</v>
      </c>
      <c r="N48" s="6"/>
      <c r="O48" s="6">
        <v>26479997352</v>
      </c>
      <c r="P48" s="6"/>
      <c r="Q48" s="6">
        <f t="shared" si="1"/>
        <v>0</v>
      </c>
    </row>
    <row r="49" spans="1:17">
      <c r="A49" s="1" t="s">
        <v>92</v>
      </c>
      <c r="C49" s="6">
        <v>31500</v>
      </c>
      <c r="D49" s="6"/>
      <c r="E49" s="6">
        <v>20043281501</v>
      </c>
      <c r="F49" s="6"/>
      <c r="G49" s="6">
        <v>19689656083</v>
      </c>
      <c r="H49" s="6"/>
      <c r="I49" s="6">
        <f t="shared" si="0"/>
        <v>353625418</v>
      </c>
      <c r="J49" s="6"/>
      <c r="K49" s="6">
        <v>31500</v>
      </c>
      <c r="L49" s="6"/>
      <c r="M49" s="6">
        <v>20043281501</v>
      </c>
      <c r="N49" s="6"/>
      <c r="O49" s="6">
        <v>19689656083</v>
      </c>
      <c r="P49" s="6"/>
      <c r="Q49" s="6">
        <f t="shared" si="1"/>
        <v>353625418</v>
      </c>
    </row>
    <row r="50" spans="1:17">
      <c r="A50" s="1" t="s">
        <v>89</v>
      </c>
      <c r="C50" s="6">
        <v>101150</v>
      </c>
      <c r="D50" s="6"/>
      <c r="E50" s="6">
        <v>101150000000</v>
      </c>
      <c r="F50" s="6"/>
      <c r="G50" s="6">
        <v>84969062217</v>
      </c>
      <c r="H50" s="6"/>
      <c r="I50" s="6">
        <f t="shared" si="0"/>
        <v>16180937783</v>
      </c>
      <c r="J50" s="6"/>
      <c r="K50" s="6">
        <v>101150</v>
      </c>
      <c r="L50" s="6"/>
      <c r="M50" s="6">
        <v>101150000000</v>
      </c>
      <c r="N50" s="6"/>
      <c r="O50" s="6">
        <v>84969062217</v>
      </c>
      <c r="P50" s="6"/>
      <c r="Q50" s="6">
        <f t="shared" si="1"/>
        <v>16180937783</v>
      </c>
    </row>
    <row r="51" spans="1:17">
      <c r="A51" s="1" t="s">
        <v>110</v>
      </c>
      <c r="C51" s="6">
        <v>16300</v>
      </c>
      <c r="D51" s="6"/>
      <c r="E51" s="6">
        <v>10916087103</v>
      </c>
      <c r="F51" s="6"/>
      <c r="G51" s="6">
        <v>10733208762</v>
      </c>
      <c r="H51" s="6"/>
      <c r="I51" s="6">
        <f t="shared" si="0"/>
        <v>182878341</v>
      </c>
      <c r="J51" s="6"/>
      <c r="K51" s="6">
        <v>16300</v>
      </c>
      <c r="L51" s="6"/>
      <c r="M51" s="6">
        <v>10916087103</v>
      </c>
      <c r="N51" s="6"/>
      <c r="O51" s="6">
        <v>10733208762</v>
      </c>
      <c r="P51" s="6"/>
      <c r="Q51" s="6">
        <f t="shared" si="1"/>
        <v>182878341</v>
      </c>
    </row>
    <row r="52" spans="1:17">
      <c r="A52" s="1" t="s">
        <v>95</v>
      </c>
      <c r="C52" s="6">
        <v>11089</v>
      </c>
      <c r="D52" s="6"/>
      <c r="E52" s="6">
        <v>11089000000</v>
      </c>
      <c r="F52" s="6"/>
      <c r="G52" s="6">
        <v>9982509178</v>
      </c>
      <c r="H52" s="6"/>
      <c r="I52" s="6">
        <f t="shared" si="0"/>
        <v>1106490822</v>
      </c>
      <c r="J52" s="6"/>
      <c r="K52" s="6">
        <v>11089</v>
      </c>
      <c r="L52" s="6"/>
      <c r="M52" s="6">
        <v>11089000000</v>
      </c>
      <c r="N52" s="6"/>
      <c r="O52" s="6">
        <v>9982509178</v>
      </c>
      <c r="P52" s="6"/>
      <c r="Q52" s="6">
        <f t="shared" si="1"/>
        <v>1106490822</v>
      </c>
    </row>
    <row r="53" spans="1:17">
      <c r="A53" s="1" t="s">
        <v>105</v>
      </c>
      <c r="C53" s="6">
        <v>3600</v>
      </c>
      <c r="D53" s="6"/>
      <c r="E53" s="6">
        <v>2458354343</v>
      </c>
      <c r="F53" s="6"/>
      <c r="G53" s="6">
        <v>2416382885</v>
      </c>
      <c r="H53" s="6"/>
      <c r="I53" s="6">
        <f t="shared" si="0"/>
        <v>41971458</v>
      </c>
      <c r="J53" s="6"/>
      <c r="K53" s="6">
        <v>3600</v>
      </c>
      <c r="L53" s="6"/>
      <c r="M53" s="6">
        <v>2458354343</v>
      </c>
      <c r="N53" s="6"/>
      <c r="O53" s="6">
        <v>2416382885</v>
      </c>
      <c r="P53" s="6"/>
      <c r="Q53" s="6">
        <f t="shared" si="1"/>
        <v>41971458</v>
      </c>
    </row>
    <row r="54" spans="1:17">
      <c r="A54" s="1" t="s">
        <v>100</v>
      </c>
      <c r="C54" s="6">
        <v>27000</v>
      </c>
      <c r="D54" s="6"/>
      <c r="E54" s="6">
        <v>16581204115</v>
      </c>
      <c r="F54" s="6"/>
      <c r="G54" s="6">
        <v>16272668384</v>
      </c>
      <c r="H54" s="6"/>
      <c r="I54" s="6">
        <f t="shared" si="0"/>
        <v>308535731</v>
      </c>
      <c r="J54" s="6"/>
      <c r="K54" s="6">
        <v>44000</v>
      </c>
      <c r="L54" s="6"/>
      <c r="M54" s="6">
        <v>26962922090</v>
      </c>
      <c r="N54" s="6"/>
      <c r="O54" s="6">
        <v>26518422551</v>
      </c>
      <c r="P54" s="6"/>
      <c r="Q54" s="6">
        <f t="shared" si="1"/>
        <v>444499539</v>
      </c>
    </row>
    <row r="55" spans="1:17">
      <c r="A55" s="1" t="s">
        <v>248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151016</v>
      </c>
      <c r="L55" s="6"/>
      <c r="M55" s="6">
        <v>151016000000</v>
      </c>
      <c r="N55" s="6"/>
      <c r="O55" s="6">
        <v>140499750315</v>
      </c>
      <c r="P55" s="6"/>
      <c r="Q55" s="6">
        <f t="shared" si="1"/>
        <v>10516249685</v>
      </c>
    </row>
    <row r="56" spans="1:17">
      <c r="A56" s="1" t="s">
        <v>249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20000</v>
      </c>
      <c r="L56" s="6"/>
      <c r="M56" s="6">
        <v>20000000000</v>
      </c>
      <c r="N56" s="6"/>
      <c r="O56" s="6">
        <v>18876877945</v>
      </c>
      <c r="P56" s="6"/>
      <c r="Q56" s="6">
        <f t="shared" si="1"/>
        <v>1123122055</v>
      </c>
    </row>
    <row r="57" spans="1:17">
      <c r="A57" s="1" t="s">
        <v>250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34851</v>
      </c>
      <c r="L57" s="6"/>
      <c r="M57" s="6">
        <v>34851000000</v>
      </c>
      <c r="N57" s="6"/>
      <c r="O57" s="6">
        <v>29902104315</v>
      </c>
      <c r="P57" s="6"/>
      <c r="Q57" s="6">
        <f t="shared" si="1"/>
        <v>4948895685</v>
      </c>
    </row>
    <row r="58" spans="1:17">
      <c r="A58" s="1" t="s">
        <v>170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25000</v>
      </c>
      <c r="L58" s="6"/>
      <c r="M58" s="6">
        <v>25000000000</v>
      </c>
      <c r="N58" s="6"/>
      <c r="O58" s="6">
        <v>24679472343</v>
      </c>
      <c r="P58" s="6"/>
      <c r="Q58" s="6">
        <f t="shared" si="1"/>
        <v>320527657</v>
      </c>
    </row>
    <row r="59" spans="1:17">
      <c r="A59" s="1" t="s">
        <v>251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100332</v>
      </c>
      <c r="L59" s="6"/>
      <c r="M59" s="6">
        <v>100332000000</v>
      </c>
      <c r="N59" s="6"/>
      <c r="O59" s="6">
        <v>95505673366</v>
      </c>
      <c r="P59" s="6"/>
      <c r="Q59" s="6">
        <f t="shared" si="1"/>
        <v>4826326634</v>
      </c>
    </row>
    <row r="60" spans="1:17">
      <c r="A60" s="1" t="s">
        <v>83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50000</v>
      </c>
      <c r="L60" s="6"/>
      <c r="M60" s="6">
        <v>38466526684</v>
      </c>
      <c r="N60" s="6"/>
      <c r="O60" s="6">
        <v>36676858408</v>
      </c>
      <c r="P60" s="6"/>
      <c r="Q60" s="6">
        <f t="shared" si="1"/>
        <v>1789668276</v>
      </c>
    </row>
    <row r="61" spans="1:17">
      <c r="A61" s="1" t="s">
        <v>252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135853</v>
      </c>
      <c r="L61" s="6"/>
      <c r="M61" s="6">
        <v>135853000000</v>
      </c>
      <c r="N61" s="6"/>
      <c r="O61" s="6">
        <v>133674410246</v>
      </c>
      <c r="P61" s="6"/>
      <c r="Q61" s="6">
        <f t="shared" si="1"/>
        <v>2178589754</v>
      </c>
    </row>
    <row r="62" spans="1:17">
      <c r="A62" s="1" t="s">
        <v>253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7729</v>
      </c>
      <c r="L62" s="6"/>
      <c r="M62" s="6">
        <v>7729000000</v>
      </c>
      <c r="N62" s="6"/>
      <c r="O62" s="6">
        <v>6534372811</v>
      </c>
      <c r="P62" s="6"/>
      <c r="Q62" s="6">
        <f t="shared" si="1"/>
        <v>1194627189</v>
      </c>
    </row>
    <row r="63" spans="1:17">
      <c r="A63" s="1" t="s">
        <v>254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89598</v>
      </c>
      <c r="L63" s="6"/>
      <c r="M63" s="6">
        <v>89598000000</v>
      </c>
      <c r="N63" s="6"/>
      <c r="O63" s="6">
        <v>78931384873</v>
      </c>
      <c r="P63" s="6"/>
      <c r="Q63" s="6">
        <f t="shared" si="1"/>
        <v>10666615127</v>
      </c>
    </row>
    <row r="64" spans="1:17">
      <c r="A64" s="1" t="s">
        <v>255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104664</v>
      </c>
      <c r="L64" s="6"/>
      <c r="M64" s="6">
        <v>104664000000</v>
      </c>
      <c r="N64" s="6"/>
      <c r="O64" s="6">
        <v>101857076770</v>
      </c>
      <c r="P64" s="6"/>
      <c r="Q64" s="6">
        <f t="shared" si="1"/>
        <v>2806923230</v>
      </c>
    </row>
    <row r="65" spans="1:17">
      <c r="A65" s="1" t="s">
        <v>256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130923</v>
      </c>
      <c r="L65" s="6"/>
      <c r="M65" s="6">
        <v>130923000000</v>
      </c>
      <c r="N65" s="6"/>
      <c r="O65" s="6">
        <v>125094672968</v>
      </c>
      <c r="P65" s="6"/>
      <c r="Q65" s="6">
        <f t="shared" si="1"/>
        <v>5828327032</v>
      </c>
    </row>
    <row r="66" spans="1:17">
      <c r="A66" s="1" t="s">
        <v>257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20000</v>
      </c>
      <c r="L66" s="6"/>
      <c r="M66" s="6">
        <v>20000000000</v>
      </c>
      <c r="N66" s="6"/>
      <c r="O66" s="6">
        <v>17002881206</v>
      </c>
      <c r="P66" s="6"/>
      <c r="Q66" s="6">
        <f t="shared" si="1"/>
        <v>2997118794</v>
      </c>
    </row>
    <row r="67" spans="1:17">
      <c r="A67" s="1" t="s">
        <v>258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22020</v>
      </c>
      <c r="L67" s="6"/>
      <c r="M67" s="6">
        <v>22020000000</v>
      </c>
      <c r="N67" s="6"/>
      <c r="O67" s="6">
        <v>21326005140</v>
      </c>
      <c r="P67" s="6"/>
      <c r="Q67" s="6">
        <f t="shared" si="1"/>
        <v>693994860</v>
      </c>
    </row>
    <row r="68" spans="1:17">
      <c r="A68" s="1" t="s">
        <v>259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82730</v>
      </c>
      <c r="L68" s="6"/>
      <c r="M68" s="6">
        <v>82730000000</v>
      </c>
      <c r="N68" s="6"/>
      <c r="O68" s="6">
        <v>81645831030</v>
      </c>
      <c r="P68" s="6"/>
      <c r="Q68" s="6">
        <f t="shared" si="1"/>
        <v>1084168970</v>
      </c>
    </row>
    <row r="69" spans="1:17">
      <c r="A69" s="1" t="s">
        <v>168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200000</v>
      </c>
      <c r="L69" s="6"/>
      <c r="M69" s="6">
        <v>200000000000</v>
      </c>
      <c r="N69" s="6"/>
      <c r="O69" s="6">
        <v>195964475000</v>
      </c>
      <c r="P69" s="6"/>
      <c r="Q69" s="6">
        <f t="shared" si="1"/>
        <v>4035525000</v>
      </c>
    </row>
    <row r="70" spans="1:17">
      <c r="A70" s="1" t="s">
        <v>166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500000</v>
      </c>
      <c r="L70" s="6"/>
      <c r="M70" s="6">
        <v>499961875000</v>
      </c>
      <c r="N70" s="6"/>
      <c r="O70" s="6">
        <v>500020000000</v>
      </c>
      <c r="P70" s="6"/>
      <c r="Q70" s="6">
        <f t="shared" si="1"/>
        <v>-58125000</v>
      </c>
    </row>
    <row r="71" spans="1:17" ht="25.5" thickBot="1">
      <c r="C71" s="6"/>
      <c r="D71" s="6"/>
      <c r="E71" s="8">
        <f>SUM(E8:E70)</f>
        <v>529288200767</v>
      </c>
      <c r="F71" s="6"/>
      <c r="G71" s="8">
        <f>SUM(G8:G70)</f>
        <v>554629114788</v>
      </c>
      <c r="H71" s="6"/>
      <c r="I71" s="8">
        <f>SUM(I8:I70)</f>
        <v>-25340914021</v>
      </c>
      <c r="J71" s="6"/>
      <c r="K71" s="6"/>
      <c r="L71" s="6"/>
      <c r="M71" s="8">
        <f>SUM(M8:M70)</f>
        <v>6876412838071</v>
      </c>
      <c r="N71" s="6"/>
      <c r="O71" s="8">
        <f>SUM(O8:O70)</f>
        <v>7337814185268</v>
      </c>
      <c r="P71" s="6"/>
      <c r="Q71" s="8">
        <f>SUM(Q8:Q70)</f>
        <v>-461401347197</v>
      </c>
    </row>
    <row r="72" spans="1:17" ht="25.5" thickTop="1">
      <c r="G72" s="2"/>
      <c r="I72" s="6"/>
      <c r="J72" s="6"/>
      <c r="K72" s="6"/>
      <c r="L72" s="6"/>
      <c r="M72" s="6"/>
      <c r="N72" s="6"/>
      <c r="O72" s="6"/>
      <c r="P72" s="6"/>
      <c r="Q72" s="6"/>
    </row>
    <row r="73" spans="1:17">
      <c r="I73" s="3"/>
      <c r="J73" s="3"/>
      <c r="K73" s="3"/>
      <c r="L73" s="3"/>
      <c r="M73" s="3"/>
      <c r="N73" s="3"/>
      <c r="O73" s="3"/>
      <c r="P73" s="3"/>
      <c r="Q73" s="14"/>
    </row>
    <row r="74" spans="1:17">
      <c r="I74" s="3"/>
      <c r="J74" s="3"/>
      <c r="K74" s="3"/>
      <c r="L74" s="3"/>
      <c r="M74" s="3"/>
      <c r="N74" s="3"/>
      <c r="O74" s="3"/>
      <c r="P74" s="3"/>
      <c r="Q74" s="15"/>
    </row>
    <row r="75" spans="1:17">
      <c r="I75" s="3"/>
      <c r="J75" s="3"/>
      <c r="K75" s="3"/>
      <c r="L75" s="3"/>
      <c r="M75" s="3"/>
      <c r="N75" s="3"/>
      <c r="O75" s="3"/>
      <c r="P75" s="3"/>
      <c r="Q75" s="3"/>
    </row>
    <row r="76" spans="1:17"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I77" s="2"/>
      <c r="Q77" s="5"/>
    </row>
    <row r="78" spans="1:17">
      <c r="I78" s="2"/>
      <c r="Q78" s="1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2022-09-25T10:08:17Z</dcterms:created>
  <dcterms:modified xsi:type="dcterms:W3CDTF">2022-10-02T06:49:01Z</dcterms:modified>
</cp:coreProperties>
</file>